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cle\Documents\Mes Documents\DOSSIER CONSTAT DE RENTREE\2ND DEGRE\CONSTAT 2023-2024\FICHIERS\"/>
    </mc:Choice>
  </mc:AlternateContent>
  <xr:revisionPtr revIDLastSave="0" documentId="13_ncr:1_{7A65992D-AEEC-4ADD-AA73-40160F130EDC}" xr6:coauthVersionLast="36" xr6:coauthVersionMax="36" xr10:uidLastSave="{00000000-0000-0000-0000-000000000000}"/>
  <bookViews>
    <workbookView xWindow="0" yWindow="0" windowWidth="28800" windowHeight="11325" xr2:uid="{BBE2D075-1371-481F-894E-68204ADF3B35}"/>
  </bookViews>
  <sheets>
    <sheet name="graphique 1" sheetId="1" r:id="rId1"/>
    <sheet name="graphique 2" sheetId="2" r:id="rId2"/>
    <sheet name="tableau" sheetId="4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E16" i="2" l="1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8" i="2"/>
  <c r="L16" i="2" s="1"/>
  <c r="K8" i="2"/>
  <c r="K16" i="2" s="1"/>
  <c r="J8" i="2"/>
  <c r="J16" i="2" s="1"/>
  <c r="I8" i="2"/>
  <c r="I16" i="2" s="1"/>
  <c r="H8" i="2"/>
  <c r="H16" i="2" s="1"/>
  <c r="G8" i="2"/>
  <c r="G16" i="2" s="1"/>
  <c r="F8" i="2"/>
  <c r="F16" i="2" s="1"/>
  <c r="E8" i="2"/>
  <c r="D8" i="2"/>
  <c r="D16" i="2" s="1"/>
  <c r="C8" i="2"/>
  <c r="C16" i="2" s="1"/>
  <c r="B8" i="2"/>
  <c r="C38" i="4" l="1"/>
  <c r="F27" i="4"/>
  <c r="B23" i="4"/>
</calcChain>
</file>

<file path=xl/sharedStrings.xml><?xml version="1.0" encoding="utf-8"?>
<sst xmlns="http://schemas.openxmlformats.org/spreadsheetml/2006/main" count="100" uniqueCount="76">
  <si>
    <t>2014</t>
  </si>
  <si>
    <t>2015</t>
  </si>
  <si>
    <t>2016</t>
  </si>
  <si>
    <t>2017</t>
  </si>
  <si>
    <t>2018</t>
  </si>
  <si>
    <t>2019</t>
  </si>
  <si>
    <t>Niveau</t>
  </si>
  <si>
    <t>Bas-Rhin</t>
  </si>
  <si>
    <t>Haut-Rhin</t>
  </si>
  <si>
    <t>1er cycle</t>
  </si>
  <si>
    <t>2d cycle pro</t>
  </si>
  <si>
    <t>2d cycle GT</t>
  </si>
  <si>
    <t>Post-bac</t>
  </si>
  <si>
    <t>Ensemble</t>
  </si>
  <si>
    <t>Répartition des effectifs d’élèves par cycle et par département</t>
  </si>
  <si>
    <t>Public</t>
  </si>
  <si>
    <t>Privé sous contrat</t>
  </si>
  <si>
    <t>%</t>
  </si>
  <si>
    <t>6e</t>
  </si>
  <si>
    <t>5e</t>
  </si>
  <si>
    <t>4e</t>
  </si>
  <si>
    <t>3e</t>
  </si>
  <si>
    <t xml:space="preserve">Total 6e à 3e </t>
  </si>
  <si>
    <t>Segpa</t>
  </si>
  <si>
    <t xml:space="preserve">Total premier cycle </t>
  </si>
  <si>
    <t>3e Prépa-Métiers</t>
  </si>
  <si>
    <t>CAP 1e année</t>
  </si>
  <si>
    <t>CAP 2e année</t>
  </si>
  <si>
    <t>CAP 1 an</t>
  </si>
  <si>
    <t>Total CAP</t>
  </si>
  <si>
    <t xml:space="preserve">2de pro </t>
  </si>
  <si>
    <t>Total bac pro/BMA (1)</t>
  </si>
  <si>
    <t>MC et formations  niveau IV et V</t>
  </si>
  <si>
    <t>Total second cycle pro</t>
  </si>
  <si>
    <t>2de GT</t>
  </si>
  <si>
    <t>1re G</t>
  </si>
  <si>
    <t>1re T</t>
  </si>
  <si>
    <t>Total 1res G/T</t>
  </si>
  <si>
    <t>Terminale G</t>
  </si>
  <si>
    <t>Terminale T</t>
  </si>
  <si>
    <t>Total terminale G/T</t>
  </si>
  <si>
    <t>Total second cycle GT</t>
  </si>
  <si>
    <t>Total second degré</t>
  </si>
  <si>
    <t>CPGE 1re année</t>
  </si>
  <si>
    <t>CPGE 2e année</t>
  </si>
  <si>
    <t>Total CPGE</t>
  </si>
  <si>
    <t>Mise à niveau BTS</t>
  </si>
  <si>
    <t>1re année BTS 2 ans</t>
  </si>
  <si>
    <t xml:space="preserve">2e année BTS 2 ans </t>
  </si>
  <si>
    <t>1re année BTS 3 ans (3)</t>
  </si>
  <si>
    <t>2e année BTS 3 ans (4)</t>
  </si>
  <si>
    <t>3e année BTS 3 ans (5)</t>
  </si>
  <si>
    <t>Total BTS</t>
  </si>
  <si>
    <t>DCG</t>
  </si>
  <si>
    <t>Autres formations (6)</t>
  </si>
  <si>
    <t>Total post-bac</t>
  </si>
  <si>
    <t xml:space="preserve">Effectifs  </t>
  </si>
  <si>
    <t>Variation/2022</t>
  </si>
  <si>
    <t>effectifs</t>
  </si>
  <si>
    <t>1re pro</t>
  </si>
  <si>
    <t>Terminale pro</t>
  </si>
  <si>
    <t>Total BMA(1)</t>
  </si>
  <si>
    <t>CPES 1re année</t>
  </si>
  <si>
    <t>CPES 2e année</t>
  </si>
  <si>
    <t>CPES 3e année</t>
  </si>
  <si>
    <t xml:space="preserve">Sont pris en compte les élèves sous statut scolaire suivant une formation du second degré, y compris post-bac, </t>
  </si>
  <si>
    <t xml:space="preserve"> dans un établissement public ou privé sous contrat sous tutelle du ministère de l’éducation nationale, de la jeunesse. Les élèves inscrits dans un</t>
  </si>
  <si>
    <t xml:space="preserve">établissement du second degré relevant d’autres ministères sont donc exclus, ainsi que les élèves qui suivent une formation par alternance (apprentissage) </t>
  </si>
  <si>
    <t>et les élèves inscrits dans des formations complémentaires d’initiatives locales (FCIL).</t>
  </si>
  <si>
    <t>Graphique 2 - Évolution des effectifs par cycle (base 100 en 2014)</t>
  </si>
  <si>
    <t>2d cycle PRO</t>
  </si>
  <si>
    <t>Post-Bac</t>
  </si>
  <si>
    <t>Graphique 1 -Répartition des effectifs d’élèves par cycle et par département</t>
  </si>
  <si>
    <t>Tableau 1 -Évolution des effectifs d'élèves par secteur et par niveau de formation (second degré et post-bac)</t>
  </si>
  <si>
    <t>Champ : effectifs sous statut scolaire (public et privé sous contrat) y.c. EREA</t>
  </si>
  <si>
    <t>Champ : effectifs sous statut scolaire (public et privé sous contrat) hors 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</si>
</sst>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164" fontId="0" fillId="0" borderId="1" xfId="0" applyNumberFormat="1" applyBorder="1"/>
    <xf numFmtId="164" fontId="0" fillId="0" borderId="1" xfId="0" applyNumberFormat="1" applyFill="1" applyBorder="1"/>
    <xf numFmtId="0" fontId="3" fillId="0" borderId="0" xfId="0" applyFont="1"/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3" fontId="0" fillId="0" borderId="2" xfId="0" applyNumberFormat="1" applyBorder="1"/>
    <xf numFmtId="0" fontId="0" fillId="3" borderId="0" xfId="0" applyFill="1"/>
    <xf numFmtId="3" fontId="0" fillId="3" borderId="3" xfId="0" applyNumberFormat="1" applyFill="1" applyBorder="1"/>
    <xf numFmtId="3" fontId="0" fillId="0" borderId="3" xfId="0" applyNumberFormat="1" applyBorder="1"/>
    <xf numFmtId="0" fontId="1" fillId="4" borderId="0" xfId="0" applyFont="1" applyFill="1"/>
    <xf numFmtId="3" fontId="1" fillId="4" borderId="4" xfId="0" applyNumberFormat="1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0" fillId="2" borderId="0" xfId="0" applyFill="1"/>
    <xf numFmtId="3" fontId="0" fillId="2" borderId="0" xfId="0" applyNumberFormat="1" applyFill="1"/>
    <xf numFmtId="165" fontId="0" fillId="2" borderId="0" xfId="0" applyNumberFormat="1" applyFill="1"/>
    <xf numFmtId="165" fontId="0" fillId="0" borderId="0" xfId="0" applyNumberFormat="1" applyFill="1"/>
    <xf numFmtId="0" fontId="3" fillId="2" borderId="0" xfId="0" applyFont="1" applyFill="1"/>
    <xf numFmtId="3" fontId="3" fillId="2" borderId="0" xfId="0" applyNumberFormat="1" applyFont="1" applyFill="1"/>
    <xf numFmtId="165" fontId="2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/>
    <xf numFmtId="0" fontId="4" fillId="5" borderId="0" xfId="0" applyFont="1" applyFill="1"/>
    <xf numFmtId="3" fontId="4" fillId="5" borderId="0" xfId="0" applyNumberFormat="1" applyFont="1" applyFill="1"/>
    <xf numFmtId="165" fontId="4" fillId="5" borderId="0" xfId="0" applyNumberFormat="1" applyFont="1" applyFill="1"/>
    <xf numFmtId="3" fontId="0" fillId="5" borderId="0" xfId="0" applyNumberFormat="1" applyFill="1"/>
    <xf numFmtId="0" fontId="2" fillId="5" borderId="0" xfId="0" applyFont="1" applyFill="1"/>
    <xf numFmtId="3" fontId="2" fillId="5" borderId="0" xfId="0" applyNumberFormat="1" applyFont="1" applyFill="1"/>
    <xf numFmtId="165" fontId="5" fillId="5" borderId="0" xfId="0" applyNumberFormat="1" applyFont="1" applyFill="1"/>
    <xf numFmtId="49" fontId="0" fillId="0" borderId="1" xfId="0" applyNumberFormat="1" applyBorder="1"/>
    <xf numFmtId="49" fontId="0" fillId="0" borderId="1" xfId="0" applyNumberForma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'[3]Graphique 1'!$B$7</c:f>
              <c:strCache>
                <c:ptCount val="1"/>
                <c:pt idx="0">
                  <c:v>1er cycle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'[3]Graphique 1'!$C$6:$D$6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'[3]Graphique 1'!$C$7:$D$7</c:f>
              <c:numCache>
                <c:formatCode>#,##0</c:formatCode>
                <c:ptCount val="2"/>
                <c:pt idx="0">
                  <c:v>53995</c:v>
                </c:pt>
                <c:pt idx="1">
                  <c:v>36917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B-4217-808D-ABF51D28EA39}"/>
            </c:ext>
          </c:extLst>
        </c:ser>
        <c:ser>
          <c:idx val="1"/>
          <c:order val="1"/>
          <c:tx>
            <c:strRef>
              <c:f>'[3]Graphique 1'!$B$8</c:f>
              <c:strCache>
                <c:ptCount val="1"/>
                <c:pt idx="0">
                  <c:v>2d cycle pro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'[3]Graphique 1'!$C$6:$D$6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'[3]Graphique 1'!$C$8:$D$8</c:f>
              <c:numCache>
                <c:formatCode>#,##0</c:formatCode>
                <c:ptCount val="2"/>
                <c:pt idx="0">
                  <c:v>9744</c:v>
                </c:pt>
                <c:pt idx="1">
                  <c:v>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B-4217-808D-ABF51D28EA39}"/>
            </c:ext>
          </c:extLst>
        </c:ser>
        <c:ser>
          <c:idx val="2"/>
          <c:order val="2"/>
          <c:tx>
            <c:strRef>
              <c:f>'[3]Graphique 1'!$B$9</c:f>
              <c:strCache>
                <c:ptCount val="1"/>
                <c:pt idx="0">
                  <c:v>2d cycle 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'[3]Graphique 1'!$C$6:$D$6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'[3]Graphique 1'!$C$9:$D$9</c:f>
              <c:numCache>
                <c:formatCode>#,##0</c:formatCode>
                <c:ptCount val="2"/>
                <c:pt idx="0">
                  <c:v>26323</c:v>
                </c:pt>
                <c:pt idx="1">
                  <c:v>16934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B-4217-808D-ABF51D28EA39}"/>
            </c:ext>
          </c:extLst>
        </c:ser>
        <c:ser>
          <c:idx val="3"/>
          <c:order val="3"/>
          <c:tx>
            <c:strRef>
              <c:f>'[3]Graphique 1'!$B$10</c:f>
              <c:strCache>
                <c:ptCount val="1"/>
                <c:pt idx="0">
                  <c:v>Post-bac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'[3]Graphique 1'!$C$6:$D$6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'[3]Graphique 1'!$C$10:$D$10</c:f>
              <c:numCache>
                <c:formatCode>#,##0</c:formatCode>
                <c:ptCount val="2"/>
                <c:pt idx="0">
                  <c:v>5629</c:v>
                </c:pt>
                <c:pt idx="1">
                  <c:v>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1B-4217-808D-ABF51D28EA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40149088"/>
        <c:axId val="1740151584"/>
      </c:barChart>
      <c:catAx>
        <c:axId val="17401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0151584"/>
        <c:crosses val="autoZero"/>
        <c:auto val="1"/>
        <c:lblAlgn val="ctr"/>
        <c:lblOffset val="100"/>
        <c:noMultiLvlLbl val="0"/>
      </c:catAx>
      <c:valAx>
        <c:axId val="174015158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014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52433428202008E-2"/>
          <c:y val="5.8201058201058198E-2"/>
          <c:w val="0.9136361692433197"/>
          <c:h val="0.62318501853934927"/>
        </c:manualLayout>
      </c:layout>
      <c:lineChart>
        <c:grouping val="standard"/>
        <c:varyColors val="0"/>
        <c:ser>
          <c:idx val="0"/>
          <c:order val="0"/>
          <c:tx>
            <c:strRef>
              <c:f>'[2]Graphique 2'!$A$12</c:f>
              <c:strCache>
                <c:ptCount val="1"/>
                <c:pt idx="0">
                  <c:v>1er cycle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'[2]Graphique 2'!$B$11:$L$11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'[2]Graphique 2'!$B$12:$L$12</c:f>
              <c:numCache>
                <c:formatCode>0.0</c:formatCode>
                <c:ptCount val="11"/>
                <c:pt idx="0">
                  <c:v>100</c:v>
                </c:pt>
                <c:pt idx="1">
                  <c:v>98.836594988927985</c:v>
                </c:pt>
                <c:pt idx="2">
                  <c:v>98.580308667648353</c:v>
                </c:pt>
                <c:pt idx="3">
                  <c:v>100.02585344469048</c:v>
                </c:pt>
                <c:pt idx="4">
                  <c:v>100.83967492103459</c:v>
                </c:pt>
                <c:pt idx="5">
                  <c:v>102.04129806773604</c:v>
                </c:pt>
                <c:pt idx="6">
                  <c:v>101.94575272866248</c:v>
                </c:pt>
                <c:pt idx="7">
                  <c:v>102.01319649742027</c:v>
                </c:pt>
                <c:pt idx="8">
                  <c:v>102.460573496847</c:v>
                </c:pt>
                <c:pt idx="9">
                  <c:v>102.12897496712117</c:v>
                </c:pt>
                <c:pt idx="10">
                  <c:v>102.1008733968054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8-43B6-9086-E41EC98FAC73}"/>
            </c:ext>
          </c:extLst>
        </c:ser>
        <c:ser>
          <c:idx val="1"/>
          <c:order val="1"/>
          <c:tx>
            <c:strRef>
              <c:f>'[2]Graphique 2'!$A$13</c:f>
              <c:strCache>
                <c:ptCount val="1"/>
                <c:pt idx="0">
                  <c:v>2d cycle GT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'[2]Graphique 2'!$B$11:$L$11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'[2]Graphique 2'!$B$13:$L$13</c:f>
              <c:numCache>
                <c:formatCode>0.0</c:formatCode>
                <c:ptCount val="11"/>
                <c:pt idx="0">
                  <c:v>100</c:v>
                </c:pt>
                <c:pt idx="1">
                  <c:v>102.52472480742594</c:v>
                </c:pt>
                <c:pt idx="2">
                  <c:v>104.14793575195004</c:v>
                </c:pt>
                <c:pt idx="3">
                  <c:v>104.61205744417174</c:v>
                </c:pt>
                <c:pt idx="4">
                  <c:v>103.55502636502807</c:v>
                </c:pt>
                <c:pt idx="5">
                  <c:v>102.77744028381892</c:v>
                </c:pt>
                <c:pt idx="6">
                  <c:v>103.55259640852428</c:v>
                </c:pt>
                <c:pt idx="7">
                  <c:v>104.82589361650427</c:v>
                </c:pt>
                <c:pt idx="8">
                  <c:v>105.3216047432751</c:v>
                </c:pt>
                <c:pt idx="9">
                  <c:v>105.11262848395013</c:v>
                </c:pt>
                <c:pt idx="10">
                  <c:v>104.4030811848468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8-43B6-9086-E41EC98FAC73}"/>
            </c:ext>
          </c:extLst>
        </c:ser>
        <c:ser>
          <c:idx val="2"/>
          <c:order val="2"/>
          <c:tx>
            <c:strRef>
              <c:f>'[2]Graphique 2'!$A$14</c:f>
              <c:strCache>
                <c:ptCount val="1"/>
                <c:pt idx="0">
                  <c:v>2d cycle PRO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'[2]Graphique 2'!$B$11:$L$11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'[2]Graphique 2'!$B$14:$L$14</c:f>
              <c:numCache>
                <c:formatCode>0.0</c:formatCode>
                <c:ptCount val="11"/>
                <c:pt idx="0">
                  <c:v>100</c:v>
                </c:pt>
                <c:pt idx="1">
                  <c:v>101.64618086040387</c:v>
                </c:pt>
                <c:pt idx="2">
                  <c:v>100.87796312554873</c:v>
                </c:pt>
                <c:pt idx="3">
                  <c:v>99.769534679543455</c:v>
                </c:pt>
                <c:pt idx="4">
                  <c:v>97.975197541703253</c:v>
                </c:pt>
                <c:pt idx="5">
                  <c:v>97.67339771729587</c:v>
                </c:pt>
                <c:pt idx="6">
                  <c:v>98.425153643546963</c:v>
                </c:pt>
                <c:pt idx="7">
                  <c:v>96.252194907813873</c:v>
                </c:pt>
                <c:pt idx="8">
                  <c:v>94.150570676031606</c:v>
                </c:pt>
                <c:pt idx="9">
                  <c:v>95.692493415276559</c:v>
                </c:pt>
                <c:pt idx="10">
                  <c:v>96.740561896400351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8-43B6-9086-E41EC98FAC73}"/>
            </c:ext>
          </c:extLst>
        </c:ser>
        <c:ser>
          <c:idx val="3"/>
          <c:order val="3"/>
          <c:tx>
            <c:strRef>
              <c:f>'[2]Graphique 2'!$A$15</c:f>
              <c:strCache>
                <c:ptCount val="1"/>
                <c:pt idx="0">
                  <c:v>Post-Bac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'[2]Graphique 2'!$B$11:$L$11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'[2]Graphique 2'!$B$15:$L$15</c:f>
              <c:numCache>
                <c:formatCode>0.0</c:formatCode>
                <c:ptCount val="11"/>
                <c:pt idx="0">
                  <c:v>100</c:v>
                </c:pt>
                <c:pt idx="1">
                  <c:v>100.54041071214124</c:v>
                </c:pt>
                <c:pt idx="2">
                  <c:v>101.09283055121894</c:v>
                </c:pt>
                <c:pt idx="3">
                  <c:v>101.58520475561428</c:v>
                </c:pt>
                <c:pt idx="4">
                  <c:v>102.46187102197671</c:v>
                </c:pt>
                <c:pt idx="5">
                  <c:v>101.72931427885192</c:v>
                </c:pt>
                <c:pt idx="6">
                  <c:v>101.59721388255075</c:v>
                </c:pt>
                <c:pt idx="7">
                  <c:v>99.351507145430531</c:v>
                </c:pt>
                <c:pt idx="8">
                  <c:v>91.52155638285096</c:v>
                </c:pt>
                <c:pt idx="9">
                  <c:v>89.732196469316676</c:v>
                </c:pt>
                <c:pt idx="10">
                  <c:v>89.996397261919057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58-43B6-9086-E41EC98FAC73}"/>
            </c:ext>
          </c:extLst>
        </c:ser>
        <c:ser>
          <c:idx val="4"/>
          <c:order val="4"/>
          <c:tx>
            <c:strRef>
              <c:f>'[2]Graphique 2'!$A$16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'[2]Graphique 2'!$B$11:$L$11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'[2]Graphique 2'!$B$16:$L$16</c:f>
              <c:numCache>
                <c:formatCode>0.0</c:formatCode>
                <c:ptCount val="11"/>
                <c:pt idx="0">
                  <c:v>100</c:v>
                </c:pt>
                <c:pt idx="1">
                  <c:v>100.2227654834777</c:v>
                </c:pt>
                <c:pt idx="2">
                  <c:v>100.44361607741261</c:v>
                </c:pt>
                <c:pt idx="3">
                  <c:v>101.28361429018236</c:v>
                </c:pt>
                <c:pt idx="4">
                  <c:v>101.30595466818156</c:v>
                </c:pt>
                <c:pt idx="5">
                  <c:v>101.70999636170987</c:v>
                </c:pt>
                <c:pt idx="6">
                  <c:v>101.93978310684446</c:v>
                </c:pt>
                <c:pt idx="7">
                  <c:v>101.9404214033587</c:v>
                </c:pt>
                <c:pt idx="8">
                  <c:v>101.66403901268295</c:v>
                </c:pt>
                <c:pt idx="9">
                  <c:v>101.50510318063152</c:v>
                </c:pt>
                <c:pt idx="10">
                  <c:v>101.4387203431482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58-43B6-9086-E41EC98FAC73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65518544"/>
        <c:axId val="1565520624"/>
      </c:lineChart>
      <c:catAx>
        <c:axId val="156551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520624"/>
        <c:crosses val="autoZero"/>
        <c:auto val="1"/>
        <c:lblAlgn val="ctr"/>
        <c:lblOffset val="100"/>
        <c:noMultiLvlLbl val="0"/>
      </c:catAx>
      <c:valAx>
        <c:axId val="1565520624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518544"/>
        <c:crosses val="autoZero"/>
        <c:crossBetween val="midCat"/>
        <c:maj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18</xdr:row>
      <xdr:rowOff>52387</xdr:rowOff>
    </xdr:from>
    <xdr:to>
      <xdr:col>5</xdr:col>
      <xdr:colOff>314325</xdr:colOff>
      <xdr:row>32</xdr:row>
      <xdr:rowOff>128587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512B182-5F83-48A4-8352-F0F05A733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438149</xdr:colOff>
      <xdr:row>18</xdr:row>
      <xdr:rowOff>19050</xdr:rowOff>
    </xdr:from>
    <xdr:to>
      <xdr:col>6</xdr:col>
      <xdr:colOff>447675</xdr:colOff>
      <xdr:row>30</xdr:row>
      <xdr:rowOff>133350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3FD8256-C80F-4968-B85A-54952FDA8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cle/AppData/Local/Temp/pid-5940/Les%20effectifs%20d'&#233;l&#232;ves%20du%20second%20degr&#233;%20-%20R202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es%20effectifs%20d'&#233;l&#232;ves%20du%20second%20degr&#233;%20-%20R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o+chiffres clé"/>
      <sheetName val="Graphique 1"/>
      <sheetName val="Graphique 2"/>
      <sheetName val="tableau 1"/>
    </sheetNames>
    <sheetDataSet>
      <sheetData sheetId="0"/>
      <sheetData sheetId="1">
        <row r="14">
          <cell r="C14" t="str">
            <v>Bas-Rhin</v>
          </cell>
          <cell r="D14" t="str">
            <v>Haut-Rhin</v>
          </cell>
        </row>
        <row r="15">
          <cell r="B15" t="str">
            <v>1er cycle</v>
          </cell>
          <cell r="C15">
            <v>54184</v>
          </cell>
          <cell r="D15">
            <v>37029</v>
          </cell>
        </row>
        <row r="16">
          <cell r="B16" t="str">
            <v>2d cycle pro</v>
          </cell>
          <cell r="C16">
            <v>9613</v>
          </cell>
          <cell r="D16">
            <v>7660</v>
          </cell>
        </row>
        <row r="17">
          <cell r="B17" t="str">
            <v>2d cycle GT</v>
          </cell>
          <cell r="C17">
            <v>26241</v>
          </cell>
          <cell r="D17">
            <v>17102</v>
          </cell>
        </row>
        <row r="18">
          <cell r="B18" t="str">
            <v>Post-bac</v>
          </cell>
          <cell r="C18">
            <v>5706</v>
          </cell>
          <cell r="D18">
            <v>1915</v>
          </cell>
        </row>
      </sheetData>
      <sheetData sheetId="2">
        <row r="11">
          <cell r="E11" t="str">
            <v>2013</v>
          </cell>
          <cell r="F11" t="str">
            <v>2014</v>
          </cell>
          <cell r="G11" t="str">
            <v>2015</v>
          </cell>
          <cell r="H11" t="str">
            <v>2016</v>
          </cell>
          <cell r="I11" t="str">
            <v>2017</v>
          </cell>
          <cell r="J11" t="str">
            <v>2018</v>
          </cell>
          <cell r="K11" t="str">
            <v>2019</v>
          </cell>
          <cell r="L11">
            <v>2020</v>
          </cell>
          <cell r="M11">
            <v>2011</v>
          </cell>
          <cell r="N11">
            <v>2022</v>
          </cell>
          <cell r="O11" t="str">
            <v>2023 (prévisions)</v>
          </cell>
        </row>
        <row r="12">
          <cell r="A12" t="str">
            <v>1er cycle</v>
          </cell>
          <cell r="E12">
            <v>100</v>
          </cell>
          <cell r="F12">
            <v>99.895571325907298</v>
          </cell>
          <cell r="G12">
            <v>98.73338124326267</v>
          </cell>
          <cell r="H12">
            <v>98.477362558390226</v>
          </cell>
          <cell r="I12">
            <v>99.921397772188286</v>
          </cell>
          <cell r="J12">
            <v>100.73436938555515</v>
          </cell>
          <cell r="K12">
            <v>101.9347376931369</v>
          </cell>
          <cell r="L12">
            <v>101.83929213079411</v>
          </cell>
          <cell r="M12">
            <v>101.96505569529283</v>
          </cell>
        </row>
        <row r="13">
          <cell r="A13" t="str">
            <v>2d cycle GT</v>
          </cell>
          <cell r="E13">
            <v>100</v>
          </cell>
          <cell r="F13">
            <v>101.4145247541832</v>
          </cell>
          <cell r="G13">
            <v>103.97496241898519</v>
          </cell>
          <cell r="H13">
            <v>105.62113408413218</v>
          </cell>
          <cell r="I13">
            <v>106.09182089257992</v>
          </cell>
          <cell r="J13">
            <v>105.01983784716234</v>
          </cell>
          <cell r="K13">
            <v>104.2312526183494</v>
          </cell>
          <cell r="L13">
            <v>105.01737351832227</v>
          </cell>
          <cell r="M13">
            <v>106.30868183050346</v>
          </cell>
          <cell r="N13">
            <v>106.81140491387171</v>
          </cell>
          <cell r="O13">
            <v>107.06276645555583</v>
          </cell>
        </row>
        <row r="14">
          <cell r="A14" t="str">
            <v>2d cycle PRO</v>
          </cell>
          <cell r="E14">
            <v>100</v>
          </cell>
          <cell r="F14">
            <v>97.428495054798177</v>
          </cell>
          <cell r="G14">
            <v>99.032344292969796</v>
          </cell>
          <cell r="H14">
            <v>98.283881315156378</v>
          </cell>
          <cell r="I14">
            <v>97.203956161454158</v>
          </cell>
          <cell r="J14">
            <v>95.455760491847101</v>
          </cell>
          <cell r="K14">
            <v>95.161721464848966</v>
          </cell>
          <cell r="L14">
            <v>95.894145950280674</v>
          </cell>
          <cell r="M14">
            <v>94.472066292435173</v>
          </cell>
          <cell r="N14">
            <v>92.344292969794168</v>
          </cell>
          <cell r="O14">
            <v>92.103715584068439</v>
          </cell>
        </row>
        <row r="15">
          <cell r="A15" t="str">
            <v>Post-Bac</v>
          </cell>
          <cell r="E15">
            <v>100</v>
          </cell>
          <cell r="F15">
            <v>99.355685479059773</v>
          </cell>
          <cell r="G15">
            <v>99.892614246509964</v>
          </cell>
          <cell r="H15">
            <v>100.44147476434793</v>
          </cell>
          <cell r="I15">
            <v>100.93067653024698</v>
          </cell>
          <cell r="J15">
            <v>101.80169430855506</v>
          </cell>
          <cell r="K15">
            <v>101.07385753490037</v>
          </cell>
          <cell r="L15">
            <v>100.94260828063477</v>
          </cell>
          <cell r="M15">
            <v>98.711370958119559</v>
          </cell>
          <cell r="N15">
            <v>90.931869705285763</v>
          </cell>
          <cell r="O15">
            <v>88.843813387423936</v>
          </cell>
        </row>
        <row r="16">
          <cell r="A16" t="str">
            <v>Ensemble</v>
          </cell>
          <cell r="E16">
            <v>100</v>
          </cell>
          <cell r="F16">
            <v>99.965543864574627</v>
          </cell>
          <cell r="G16">
            <v>100.18823259167566</v>
          </cell>
          <cell r="H16">
            <v>100.40900708903082</v>
          </cell>
          <cell r="I16">
            <v>101.24871587087883</v>
          </cell>
          <cell r="J16">
            <v>101.27104855124711</v>
          </cell>
          <cell r="K16">
            <v>101.67495102762234</v>
          </cell>
          <cell r="L16">
            <v>102.0769392742517</v>
          </cell>
          <cell r="M16">
            <v>102.02142661162192</v>
          </cell>
          <cell r="N16">
            <v>101.74131099214527</v>
          </cell>
          <cell r="O16">
            <v>101.36867426828569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 2"/>
    </sheetNames>
    <sheetDataSet>
      <sheetData sheetId="0">
        <row r="11">
          <cell r="B11" t="str">
            <v>2014</v>
          </cell>
          <cell r="C11" t="str">
            <v>2015</v>
          </cell>
          <cell r="D11" t="str">
            <v>2016</v>
          </cell>
          <cell r="E11" t="str">
            <v>2017</v>
          </cell>
          <cell r="F11" t="str">
            <v>2018</v>
          </cell>
          <cell r="G11" t="str">
            <v>2019</v>
          </cell>
          <cell r="H11">
            <v>2020</v>
          </cell>
          <cell r="I11">
            <v>2021</v>
          </cell>
          <cell r="J11">
            <v>2022</v>
          </cell>
          <cell r="K11">
            <v>2023</v>
          </cell>
          <cell r="L11">
            <v>2024</v>
          </cell>
        </row>
        <row r="12">
          <cell r="A12" t="str">
            <v>1er cycle</v>
          </cell>
          <cell r="B12">
            <v>100</v>
          </cell>
          <cell r="C12">
            <v>98.836594988927985</v>
          </cell>
          <cell r="D12">
            <v>98.580308667648353</v>
          </cell>
          <cell r="E12">
            <v>100.02585344469048</v>
          </cell>
          <cell r="F12">
            <v>100.83967492103459</v>
          </cell>
          <cell r="G12">
            <v>102.04129806773604</v>
          </cell>
          <cell r="H12">
            <v>101.94575272866248</v>
          </cell>
          <cell r="I12">
            <v>102.01319649742027</v>
          </cell>
          <cell r="J12">
            <v>102.460573496847</v>
          </cell>
          <cell r="K12">
            <v>102.12897496712117</v>
          </cell>
          <cell r="L12">
            <v>102.1008733968054</v>
          </cell>
        </row>
        <row r="13">
          <cell r="A13" t="str">
            <v>2d cycle GT</v>
          </cell>
          <cell r="B13">
            <v>100</v>
          </cell>
          <cell r="C13">
            <v>102.52472480742594</v>
          </cell>
          <cell r="D13">
            <v>104.14793575195004</v>
          </cell>
          <cell r="E13">
            <v>104.61205744417174</v>
          </cell>
          <cell r="F13">
            <v>103.55502636502807</v>
          </cell>
          <cell r="G13">
            <v>102.77744028381892</v>
          </cell>
          <cell r="H13">
            <v>103.55259640852428</v>
          </cell>
          <cell r="I13">
            <v>104.82589361650427</v>
          </cell>
          <cell r="J13">
            <v>105.3216047432751</v>
          </cell>
          <cell r="K13">
            <v>105.11262848395013</v>
          </cell>
          <cell r="L13">
            <v>104.4030811848468</v>
          </cell>
        </row>
        <row r="14">
          <cell r="A14" t="str">
            <v>2d cycle PRO</v>
          </cell>
          <cell r="B14">
            <v>100</v>
          </cell>
          <cell r="C14">
            <v>101.64618086040387</v>
          </cell>
          <cell r="D14">
            <v>100.87796312554873</v>
          </cell>
          <cell r="E14">
            <v>99.769534679543455</v>
          </cell>
          <cell r="F14">
            <v>97.975197541703253</v>
          </cell>
          <cell r="G14">
            <v>97.67339771729587</v>
          </cell>
          <cell r="H14">
            <v>98.425153643546963</v>
          </cell>
          <cell r="I14">
            <v>96.252194907813873</v>
          </cell>
          <cell r="J14">
            <v>94.150570676031606</v>
          </cell>
          <cell r="K14">
            <v>95.692493415276559</v>
          </cell>
          <cell r="L14">
            <v>96.740561896400351</v>
          </cell>
        </row>
        <row r="15">
          <cell r="A15" t="str">
            <v>Post-Bac</v>
          </cell>
          <cell r="B15">
            <v>100</v>
          </cell>
          <cell r="C15">
            <v>100.54041071214124</v>
          </cell>
          <cell r="D15">
            <v>101.09283055121894</v>
          </cell>
          <cell r="E15">
            <v>101.58520475561428</v>
          </cell>
          <cell r="F15">
            <v>102.46187102197671</v>
          </cell>
          <cell r="G15">
            <v>101.72931427885192</v>
          </cell>
          <cell r="H15">
            <v>101.59721388255075</v>
          </cell>
          <cell r="I15">
            <v>99.351507145430531</v>
          </cell>
          <cell r="J15">
            <v>91.52155638285096</v>
          </cell>
          <cell r="K15">
            <v>89.732196469316676</v>
          </cell>
          <cell r="L15">
            <v>89.996397261919057</v>
          </cell>
        </row>
        <row r="16">
          <cell r="A16" t="str">
            <v>Ensemble</v>
          </cell>
          <cell r="B16">
            <v>100</v>
          </cell>
          <cell r="C16">
            <v>100.2227654834777</v>
          </cell>
          <cell r="D16">
            <v>100.44361607741261</v>
          </cell>
          <cell r="E16">
            <v>101.28361429018236</v>
          </cell>
          <cell r="F16">
            <v>101.30595466818156</v>
          </cell>
          <cell r="G16">
            <v>101.70999636170987</v>
          </cell>
          <cell r="H16">
            <v>101.93978310684446</v>
          </cell>
          <cell r="I16">
            <v>101.9404214033587</v>
          </cell>
          <cell r="J16">
            <v>101.66403901268295</v>
          </cell>
          <cell r="K16">
            <v>101.50510318063152</v>
          </cell>
          <cell r="L16">
            <v>101.4387203431482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o+chiffres clé"/>
      <sheetName val="Graphique 1"/>
      <sheetName val="Graphique 2"/>
      <sheetName val="tableau 1"/>
    </sheetNames>
    <sheetDataSet>
      <sheetData sheetId="0"/>
      <sheetData sheetId="1">
        <row r="6">
          <cell r="C6" t="str">
            <v>Bas-Rhin</v>
          </cell>
          <cell r="D6" t="str">
            <v>Haut-Rhin</v>
          </cell>
        </row>
        <row r="7">
          <cell r="B7" t="str">
            <v>1er cycle</v>
          </cell>
          <cell r="C7">
            <v>53995</v>
          </cell>
          <cell r="D7">
            <v>36917</v>
          </cell>
        </row>
        <row r="8">
          <cell r="B8" t="str">
            <v>2d cycle pro</v>
          </cell>
          <cell r="C8">
            <v>9744</v>
          </cell>
          <cell r="D8">
            <v>7811</v>
          </cell>
        </row>
        <row r="9">
          <cell r="B9" t="str">
            <v>2d cycle GT</v>
          </cell>
          <cell r="C9">
            <v>26323</v>
          </cell>
          <cell r="D9">
            <v>16934</v>
          </cell>
        </row>
        <row r="10">
          <cell r="B10" t="str">
            <v>Post-bac</v>
          </cell>
          <cell r="C10">
            <v>5629</v>
          </cell>
          <cell r="D10">
            <v>1843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B623-3745-46B5-8C9F-9E81525BA9D6}">
  <dimension ref="A1:L35"/>
  <sheetViews>
    <sheetView tabSelected="1" topLeftCell="A5" workbookViewId="0">
      <selection activeCell="A35" sqref="A35"/>
    </sheetView>
  </sheetViews>
  <sheetFormatPr baseColWidth="10" defaultRowHeight="15" x14ac:dyDescent="0.25"/>
  <sheetData>
    <row r="1" spans="1:3" x14ac:dyDescent="0.25">
      <c r="A1" s="15" t="s">
        <v>14</v>
      </c>
    </row>
    <row r="5" spans="1:3" x14ac:dyDescent="0.25">
      <c r="A5" s="15" t="s">
        <v>72</v>
      </c>
    </row>
    <row r="10" spans="1:3" x14ac:dyDescent="0.25">
      <c r="A10" s="7" t="s">
        <v>6</v>
      </c>
      <c r="B10" s="8" t="s">
        <v>7</v>
      </c>
      <c r="C10" s="8" t="s">
        <v>8</v>
      </c>
    </row>
    <row r="11" spans="1:3" x14ac:dyDescent="0.25">
      <c r="A11" t="s">
        <v>9</v>
      </c>
      <c r="B11" s="9">
        <v>53995</v>
      </c>
      <c r="C11" s="9">
        <v>36917</v>
      </c>
    </row>
    <row r="12" spans="1:3" x14ac:dyDescent="0.25">
      <c r="A12" s="10" t="s">
        <v>10</v>
      </c>
      <c r="B12" s="11">
        <v>9744</v>
      </c>
      <c r="C12" s="11">
        <v>7811</v>
      </c>
    </row>
    <row r="13" spans="1:3" x14ac:dyDescent="0.25">
      <c r="A13" t="s">
        <v>11</v>
      </c>
      <c r="B13" s="12">
        <v>26323</v>
      </c>
      <c r="C13" s="12">
        <v>16934</v>
      </c>
    </row>
    <row r="14" spans="1:3" x14ac:dyDescent="0.25">
      <c r="A14" s="10" t="s">
        <v>12</v>
      </c>
      <c r="B14" s="11">
        <v>5629</v>
      </c>
      <c r="C14" s="11">
        <v>1843</v>
      </c>
    </row>
    <row r="15" spans="1:3" x14ac:dyDescent="0.25">
      <c r="A15" s="13" t="s">
        <v>13</v>
      </c>
      <c r="B15" s="14">
        <f>SUM(B11:B14)</f>
        <v>95691</v>
      </c>
      <c r="C15" s="14">
        <f>SUM(C11:C14)</f>
        <v>63505</v>
      </c>
    </row>
    <row r="21" spans="12:12" x14ac:dyDescent="0.25">
      <c r="L21" s="39"/>
    </row>
    <row r="22" spans="12:12" x14ac:dyDescent="0.25">
      <c r="L22" s="39"/>
    </row>
    <row r="35" spans="1:1" x14ac:dyDescent="0.25">
      <c r="A35" t="s">
        <v>74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EE82-7F1A-4DD8-AA56-33C111AAE25E}">
  <dimension ref="A1:N33"/>
  <sheetViews>
    <sheetView workbookViewId="0">
      <selection activeCell="A33" sqref="A33"/>
    </sheetView>
  </sheetViews>
  <sheetFormatPr baseColWidth="10" defaultRowHeight="15" x14ac:dyDescent="0.25"/>
  <cols>
    <col min="14" max="14" width="11.42578125" style="3"/>
  </cols>
  <sheetData>
    <row r="1" spans="1:12" x14ac:dyDescent="0.25">
      <c r="A1" s="6" t="s">
        <v>69</v>
      </c>
    </row>
    <row r="3" spans="1:12" x14ac:dyDescent="0.25">
      <c r="A3" s="1"/>
      <c r="B3" s="37" t="s">
        <v>0</v>
      </c>
      <c r="C3" s="37" t="s">
        <v>1</v>
      </c>
      <c r="D3" s="37" t="s">
        <v>2</v>
      </c>
      <c r="E3" s="37" t="s">
        <v>3</v>
      </c>
      <c r="F3" s="37" t="s">
        <v>4</v>
      </c>
      <c r="G3" s="37" t="s">
        <v>5</v>
      </c>
      <c r="H3" s="37">
        <v>2020</v>
      </c>
      <c r="I3" s="37">
        <v>2021</v>
      </c>
      <c r="J3" s="38">
        <v>2022</v>
      </c>
      <c r="K3" s="37">
        <v>2023</v>
      </c>
      <c r="L3" s="38">
        <v>2024</v>
      </c>
    </row>
    <row r="4" spans="1:12" x14ac:dyDescent="0.25">
      <c r="A4" s="1" t="s">
        <v>9</v>
      </c>
      <c r="B4" s="1">
        <v>88963</v>
      </c>
      <c r="C4" s="1">
        <v>87928</v>
      </c>
      <c r="D4" s="1">
        <v>87700</v>
      </c>
      <c r="E4" s="1">
        <v>88986</v>
      </c>
      <c r="F4" s="1">
        <v>89710</v>
      </c>
      <c r="G4" s="1">
        <v>90779</v>
      </c>
      <c r="H4" s="1">
        <v>90694</v>
      </c>
      <c r="I4" s="1">
        <v>90754</v>
      </c>
      <c r="J4" s="2">
        <v>91152</v>
      </c>
      <c r="K4" s="2">
        <v>90857</v>
      </c>
      <c r="L4" s="2">
        <v>90832</v>
      </c>
    </row>
    <row r="5" spans="1:12" x14ac:dyDescent="0.25">
      <c r="A5" s="1" t="s">
        <v>11</v>
      </c>
      <c r="B5" s="1">
        <v>41153</v>
      </c>
      <c r="C5" s="1">
        <v>42192</v>
      </c>
      <c r="D5" s="1">
        <v>42860</v>
      </c>
      <c r="E5" s="1">
        <v>43051</v>
      </c>
      <c r="F5" s="1">
        <v>42616</v>
      </c>
      <c r="G5" s="1">
        <v>42296</v>
      </c>
      <c r="H5" s="1">
        <v>42615</v>
      </c>
      <c r="I5" s="1">
        <v>43139</v>
      </c>
      <c r="J5" s="2">
        <v>43343</v>
      </c>
      <c r="K5" s="2">
        <v>43257</v>
      </c>
      <c r="L5" s="2">
        <v>42965</v>
      </c>
    </row>
    <row r="6" spans="1:12" x14ac:dyDescent="0.25">
      <c r="A6" s="1" t="s">
        <v>70</v>
      </c>
      <c r="B6" s="1">
        <v>18224</v>
      </c>
      <c r="C6" s="1">
        <v>18524</v>
      </c>
      <c r="D6" s="1">
        <v>18384</v>
      </c>
      <c r="E6" s="1">
        <v>18182</v>
      </c>
      <c r="F6" s="1">
        <v>17855</v>
      </c>
      <c r="G6" s="1">
        <v>17800</v>
      </c>
      <c r="H6" s="1">
        <v>17937</v>
      </c>
      <c r="I6" s="1">
        <v>17541</v>
      </c>
      <c r="J6" s="2">
        <v>17158</v>
      </c>
      <c r="K6" s="2">
        <v>17439</v>
      </c>
      <c r="L6" s="2">
        <v>17630</v>
      </c>
    </row>
    <row r="7" spans="1:12" x14ac:dyDescent="0.25">
      <c r="A7" s="1" t="s">
        <v>71</v>
      </c>
      <c r="B7" s="1">
        <v>8327</v>
      </c>
      <c r="C7" s="1">
        <v>8372</v>
      </c>
      <c r="D7" s="1">
        <v>8418</v>
      </c>
      <c r="E7" s="1">
        <v>8459</v>
      </c>
      <c r="F7" s="1">
        <v>8532</v>
      </c>
      <c r="G7" s="1">
        <v>8471</v>
      </c>
      <c r="H7" s="1">
        <v>8460</v>
      </c>
      <c r="I7" s="1">
        <v>8273</v>
      </c>
      <c r="J7" s="2">
        <v>7621</v>
      </c>
      <c r="K7" s="2">
        <v>7472</v>
      </c>
      <c r="L7" s="2">
        <v>7494</v>
      </c>
    </row>
    <row r="8" spans="1:12" x14ac:dyDescent="0.25">
      <c r="A8" s="1" t="s">
        <v>13</v>
      </c>
      <c r="B8" s="2">
        <f t="shared" ref="B8:I8" si="0">SUM(B4:B7)</f>
        <v>156667</v>
      </c>
      <c r="C8" s="2">
        <f t="shared" si="0"/>
        <v>157016</v>
      </c>
      <c r="D8" s="2">
        <f t="shared" si="0"/>
        <v>157362</v>
      </c>
      <c r="E8" s="2">
        <f t="shared" si="0"/>
        <v>158678</v>
      </c>
      <c r="F8" s="2">
        <f t="shared" si="0"/>
        <v>158713</v>
      </c>
      <c r="G8" s="2">
        <f t="shared" si="0"/>
        <v>159346</v>
      </c>
      <c r="H8" s="2">
        <f t="shared" si="0"/>
        <v>159706</v>
      </c>
      <c r="I8" s="2">
        <f t="shared" si="0"/>
        <v>159707</v>
      </c>
      <c r="J8" s="2">
        <f>SUM(J4:J7)</f>
        <v>159274</v>
      </c>
      <c r="K8" s="2">
        <f>SUM(K4:K7)</f>
        <v>159025</v>
      </c>
      <c r="L8" s="2">
        <f>SUM(L4:L7)</f>
        <v>158921</v>
      </c>
    </row>
    <row r="9" spans="1:12" x14ac:dyDescent="0.25">
      <c r="J9" s="3"/>
      <c r="K9" s="3"/>
      <c r="L9" s="3"/>
    </row>
    <row r="10" spans="1:12" x14ac:dyDescent="0.25">
      <c r="J10" s="3"/>
      <c r="K10" s="3"/>
      <c r="L10" s="3"/>
    </row>
    <row r="11" spans="1:12" x14ac:dyDescent="0.25">
      <c r="A11" s="1"/>
      <c r="B11" s="37" t="s">
        <v>0</v>
      </c>
      <c r="C11" s="37" t="s">
        <v>1</v>
      </c>
      <c r="D11" s="37" t="s">
        <v>2</v>
      </c>
      <c r="E11" s="37" t="s">
        <v>3</v>
      </c>
      <c r="F11" s="37" t="s">
        <v>4</v>
      </c>
      <c r="G11" s="37" t="s">
        <v>5</v>
      </c>
      <c r="H11" s="37">
        <v>2020</v>
      </c>
      <c r="I11" s="37">
        <v>2021</v>
      </c>
      <c r="J11" s="38">
        <v>2022</v>
      </c>
      <c r="K11" s="37">
        <v>2023</v>
      </c>
      <c r="L11" s="38">
        <v>2024</v>
      </c>
    </row>
    <row r="12" spans="1:12" x14ac:dyDescent="0.25">
      <c r="A12" s="1" t="s">
        <v>9</v>
      </c>
      <c r="B12" s="4">
        <v>100</v>
      </c>
      <c r="C12" s="4">
        <f t="shared" ref="C12:L16" si="1">C4/$B4*100</f>
        <v>98.836594988927985</v>
      </c>
      <c r="D12" s="4">
        <f t="shared" si="1"/>
        <v>98.580308667648353</v>
      </c>
      <c r="E12" s="4">
        <f t="shared" si="1"/>
        <v>100.02585344469048</v>
      </c>
      <c r="F12" s="4">
        <f t="shared" si="1"/>
        <v>100.83967492103459</v>
      </c>
      <c r="G12" s="4">
        <f t="shared" si="1"/>
        <v>102.04129806773604</v>
      </c>
      <c r="H12" s="4">
        <f t="shared" si="1"/>
        <v>101.94575272866248</v>
      </c>
      <c r="I12" s="4">
        <f t="shared" si="1"/>
        <v>102.01319649742027</v>
      </c>
      <c r="J12" s="5">
        <f t="shared" si="1"/>
        <v>102.460573496847</v>
      </c>
      <c r="K12" s="5">
        <f t="shared" si="1"/>
        <v>102.12897496712117</v>
      </c>
      <c r="L12" s="5">
        <f t="shared" si="1"/>
        <v>102.1008733968054</v>
      </c>
    </row>
    <row r="13" spans="1:12" x14ac:dyDescent="0.25">
      <c r="A13" s="1" t="s">
        <v>11</v>
      </c>
      <c r="B13" s="4">
        <v>100</v>
      </c>
      <c r="C13" s="4">
        <f t="shared" si="1"/>
        <v>102.52472480742594</v>
      </c>
      <c r="D13" s="4">
        <f t="shared" si="1"/>
        <v>104.14793575195004</v>
      </c>
      <c r="E13" s="4">
        <f t="shared" si="1"/>
        <v>104.61205744417174</v>
      </c>
      <c r="F13" s="4">
        <f t="shared" si="1"/>
        <v>103.55502636502807</v>
      </c>
      <c r="G13" s="4">
        <f t="shared" si="1"/>
        <v>102.77744028381892</v>
      </c>
      <c r="H13" s="4">
        <f t="shared" si="1"/>
        <v>103.55259640852428</v>
      </c>
      <c r="I13" s="4">
        <f t="shared" si="1"/>
        <v>104.82589361650427</v>
      </c>
      <c r="J13" s="5">
        <f t="shared" si="1"/>
        <v>105.3216047432751</v>
      </c>
      <c r="K13" s="5">
        <f t="shared" si="1"/>
        <v>105.11262848395013</v>
      </c>
      <c r="L13" s="5">
        <f t="shared" si="1"/>
        <v>104.4030811848468</v>
      </c>
    </row>
    <row r="14" spans="1:12" x14ac:dyDescent="0.25">
      <c r="A14" s="1" t="s">
        <v>70</v>
      </c>
      <c r="B14" s="4">
        <v>100</v>
      </c>
      <c r="C14" s="4">
        <f t="shared" si="1"/>
        <v>101.64618086040387</v>
      </c>
      <c r="D14" s="4">
        <f t="shared" si="1"/>
        <v>100.87796312554873</v>
      </c>
      <c r="E14" s="4">
        <f t="shared" si="1"/>
        <v>99.769534679543455</v>
      </c>
      <c r="F14" s="4">
        <f t="shared" si="1"/>
        <v>97.975197541703253</v>
      </c>
      <c r="G14" s="4">
        <f t="shared" si="1"/>
        <v>97.67339771729587</v>
      </c>
      <c r="H14" s="4">
        <f t="shared" si="1"/>
        <v>98.425153643546963</v>
      </c>
      <c r="I14" s="4">
        <f t="shared" si="1"/>
        <v>96.252194907813873</v>
      </c>
      <c r="J14" s="5">
        <f t="shared" si="1"/>
        <v>94.150570676031606</v>
      </c>
      <c r="K14" s="5">
        <f t="shared" si="1"/>
        <v>95.692493415276559</v>
      </c>
      <c r="L14" s="5">
        <f t="shared" si="1"/>
        <v>96.740561896400351</v>
      </c>
    </row>
    <row r="15" spans="1:12" x14ac:dyDescent="0.25">
      <c r="A15" s="1" t="s">
        <v>71</v>
      </c>
      <c r="B15" s="4">
        <v>100</v>
      </c>
      <c r="C15" s="4">
        <f t="shared" si="1"/>
        <v>100.54041071214124</v>
      </c>
      <c r="D15" s="4">
        <f t="shared" si="1"/>
        <v>101.09283055121894</v>
      </c>
      <c r="E15" s="4">
        <f t="shared" si="1"/>
        <v>101.58520475561428</v>
      </c>
      <c r="F15" s="4">
        <f t="shared" si="1"/>
        <v>102.46187102197671</v>
      </c>
      <c r="G15" s="4">
        <f t="shared" si="1"/>
        <v>101.72931427885192</v>
      </c>
      <c r="H15" s="4">
        <f t="shared" si="1"/>
        <v>101.59721388255075</v>
      </c>
      <c r="I15" s="4">
        <f t="shared" si="1"/>
        <v>99.351507145430531</v>
      </c>
      <c r="J15" s="5">
        <f t="shared" si="1"/>
        <v>91.52155638285096</v>
      </c>
      <c r="K15" s="5">
        <f t="shared" si="1"/>
        <v>89.732196469316676</v>
      </c>
      <c r="L15" s="5">
        <f t="shared" si="1"/>
        <v>89.996397261919057</v>
      </c>
    </row>
    <row r="16" spans="1:12" x14ac:dyDescent="0.25">
      <c r="A16" s="1" t="s">
        <v>13</v>
      </c>
      <c r="B16" s="4">
        <v>100</v>
      </c>
      <c r="C16" s="4">
        <f t="shared" si="1"/>
        <v>100.2227654834777</v>
      </c>
      <c r="D16" s="4">
        <f t="shared" si="1"/>
        <v>100.44361607741261</v>
      </c>
      <c r="E16" s="4">
        <f t="shared" si="1"/>
        <v>101.28361429018236</v>
      </c>
      <c r="F16" s="4">
        <f t="shared" si="1"/>
        <v>101.30595466818156</v>
      </c>
      <c r="G16" s="4">
        <f t="shared" si="1"/>
        <v>101.70999636170987</v>
      </c>
      <c r="H16" s="4">
        <f t="shared" si="1"/>
        <v>101.93978310684446</v>
      </c>
      <c r="I16" s="4">
        <f t="shared" si="1"/>
        <v>101.9404214033587</v>
      </c>
      <c r="J16" s="5">
        <f t="shared" si="1"/>
        <v>101.66403901268295</v>
      </c>
      <c r="K16" s="5">
        <f t="shared" si="1"/>
        <v>101.50510318063152</v>
      </c>
      <c r="L16" s="5">
        <f t="shared" si="1"/>
        <v>101.4387203431482</v>
      </c>
    </row>
    <row r="33" spans="1:1" x14ac:dyDescent="0.25">
      <c r="A33" t="s">
        <v>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FF6D-1FC8-4D6C-BC01-29622BFF818D}">
  <dimension ref="A1:K56"/>
  <sheetViews>
    <sheetView topLeftCell="A28" workbookViewId="0">
      <selection sqref="A1:XFD1"/>
    </sheetView>
  </sheetViews>
  <sheetFormatPr baseColWidth="10" defaultRowHeight="15" x14ac:dyDescent="0.25"/>
  <cols>
    <col min="1" max="1" width="29.85546875" bestFit="1" customWidth="1"/>
    <col min="2" max="2" width="9.140625" bestFit="1" customWidth="1"/>
    <col min="3" max="3" width="13.85546875" customWidth="1"/>
    <col min="5" max="5" width="9.140625" bestFit="1" customWidth="1"/>
    <col min="6" max="6" width="13.7109375" customWidth="1"/>
    <col min="8" max="8" width="9.140625" bestFit="1" customWidth="1"/>
    <col min="9" max="9" width="13.28515625" customWidth="1"/>
    <col min="10" max="10" width="11" customWidth="1"/>
  </cols>
  <sheetData>
    <row r="1" spans="1:11" s="15" customFormat="1" x14ac:dyDescent="0.25">
      <c r="A1" s="15" t="s">
        <v>73</v>
      </c>
    </row>
    <row r="4" spans="1:11" x14ac:dyDescent="0.25">
      <c r="B4" s="16" t="s">
        <v>15</v>
      </c>
      <c r="C4" s="16"/>
      <c r="D4" s="16"/>
      <c r="E4" s="16" t="s">
        <v>16</v>
      </c>
      <c r="F4" s="16"/>
      <c r="G4" s="16"/>
      <c r="H4" s="16" t="s">
        <v>13</v>
      </c>
      <c r="I4" s="16"/>
      <c r="J4" s="16"/>
    </row>
    <row r="5" spans="1:11" x14ac:dyDescent="0.25">
      <c r="B5" s="17" t="s">
        <v>56</v>
      </c>
      <c r="C5" s="18" t="s">
        <v>57</v>
      </c>
      <c r="D5" s="18"/>
      <c r="E5" s="17" t="s">
        <v>56</v>
      </c>
      <c r="F5" s="18" t="s">
        <v>57</v>
      </c>
      <c r="G5" s="18"/>
      <c r="H5" s="17" t="s">
        <v>56</v>
      </c>
      <c r="I5" s="18" t="s">
        <v>57</v>
      </c>
      <c r="J5" s="18"/>
    </row>
    <row r="6" spans="1:11" x14ac:dyDescent="0.25">
      <c r="B6" s="17">
        <v>2023</v>
      </c>
      <c r="C6" s="17" t="s">
        <v>58</v>
      </c>
      <c r="D6" s="17" t="s">
        <v>17</v>
      </c>
      <c r="E6" s="17">
        <v>2023</v>
      </c>
      <c r="F6" s="17" t="s">
        <v>58</v>
      </c>
      <c r="G6" s="17" t="s">
        <v>17</v>
      </c>
      <c r="H6" s="17">
        <v>2023</v>
      </c>
      <c r="I6" s="17" t="s">
        <v>58</v>
      </c>
      <c r="J6" s="17" t="s">
        <v>17</v>
      </c>
    </row>
    <row r="7" spans="1:11" x14ac:dyDescent="0.25">
      <c r="A7" t="s">
        <v>18</v>
      </c>
      <c r="B7" s="19">
        <v>18224</v>
      </c>
      <c r="C7" s="19">
        <v>-358</v>
      </c>
      <c r="D7" s="20">
        <v>-1.9</v>
      </c>
      <c r="E7" s="19">
        <v>3454</v>
      </c>
      <c r="F7" s="19">
        <v>-29</v>
      </c>
      <c r="G7" s="20">
        <v>-0.8</v>
      </c>
      <c r="H7" s="19">
        <v>21678</v>
      </c>
      <c r="I7" s="19">
        <v>-387</v>
      </c>
      <c r="J7" s="20">
        <v>-1.8</v>
      </c>
      <c r="K7" s="20"/>
    </row>
    <row r="8" spans="1:11" x14ac:dyDescent="0.25">
      <c r="A8" t="s">
        <v>19</v>
      </c>
      <c r="B8" s="19">
        <v>18549</v>
      </c>
      <c r="C8" s="19">
        <v>-275</v>
      </c>
      <c r="D8" s="20">
        <v>-1.5</v>
      </c>
      <c r="E8" s="19">
        <v>3475</v>
      </c>
      <c r="F8" s="19">
        <v>8</v>
      </c>
      <c r="G8" s="20">
        <v>0.2</v>
      </c>
      <c r="H8" s="19">
        <v>22024</v>
      </c>
      <c r="I8" s="19">
        <v>-267</v>
      </c>
      <c r="J8" s="20">
        <v>-1.2</v>
      </c>
      <c r="K8" s="20"/>
    </row>
    <row r="9" spans="1:11" x14ac:dyDescent="0.25">
      <c r="A9" t="s">
        <v>20</v>
      </c>
      <c r="B9" s="19">
        <v>18914</v>
      </c>
      <c r="C9" s="19">
        <v>411</v>
      </c>
      <c r="D9" s="20">
        <v>2.2000000000000002</v>
      </c>
      <c r="E9" s="19">
        <v>3488</v>
      </c>
      <c r="F9" s="19">
        <v>-2</v>
      </c>
      <c r="G9" s="20">
        <v>-0.1</v>
      </c>
      <c r="H9" s="19">
        <v>22402</v>
      </c>
      <c r="I9" s="19">
        <v>409</v>
      </c>
      <c r="J9" s="20">
        <v>1.9</v>
      </c>
      <c r="K9" s="20"/>
    </row>
    <row r="10" spans="1:11" x14ac:dyDescent="0.25">
      <c r="A10" t="s">
        <v>21</v>
      </c>
      <c r="B10" s="19">
        <v>18323</v>
      </c>
      <c r="C10" s="19">
        <v>-91</v>
      </c>
      <c r="D10" s="20">
        <v>-0.5</v>
      </c>
      <c r="E10" s="19">
        <v>3418</v>
      </c>
      <c r="F10" s="19">
        <v>55</v>
      </c>
      <c r="G10" s="20">
        <v>1.6</v>
      </c>
      <c r="H10" s="19">
        <v>21741</v>
      </c>
      <c r="I10" s="19">
        <v>-36</v>
      </c>
      <c r="J10" s="20">
        <v>-0.2</v>
      </c>
      <c r="K10" s="20"/>
    </row>
    <row r="11" spans="1:11" x14ac:dyDescent="0.25">
      <c r="A11" s="21" t="s">
        <v>22</v>
      </c>
      <c r="B11" s="22">
        <v>74010</v>
      </c>
      <c r="C11" s="22">
        <v>-313</v>
      </c>
      <c r="D11" s="23">
        <v>-0.4</v>
      </c>
      <c r="E11" s="22">
        <v>13835</v>
      </c>
      <c r="F11" s="22">
        <v>32</v>
      </c>
      <c r="G11" s="23">
        <v>0.2</v>
      </c>
      <c r="H11" s="22">
        <v>87845</v>
      </c>
      <c r="I11" s="22">
        <v>-281</v>
      </c>
      <c r="J11" s="23">
        <v>-0.3</v>
      </c>
      <c r="K11" s="20"/>
    </row>
    <row r="12" spans="1:11" x14ac:dyDescent="0.25">
      <c r="A12" t="s">
        <v>23</v>
      </c>
      <c r="B12" s="19">
        <v>3006</v>
      </c>
      <c r="C12" s="19">
        <v>-29</v>
      </c>
      <c r="D12" s="24">
        <v>-1</v>
      </c>
      <c r="E12">
        <v>61</v>
      </c>
      <c r="F12">
        <v>9</v>
      </c>
      <c r="G12" s="24">
        <v>17.3</v>
      </c>
      <c r="H12" s="19">
        <v>3067</v>
      </c>
      <c r="I12" s="19">
        <v>-20</v>
      </c>
      <c r="J12" s="24">
        <v>-0.6</v>
      </c>
      <c r="K12" s="20"/>
    </row>
    <row r="13" spans="1:11" x14ac:dyDescent="0.25">
      <c r="A13" s="25" t="s">
        <v>24</v>
      </c>
      <c r="B13" s="26">
        <v>77016</v>
      </c>
      <c r="C13" s="26">
        <v>-342</v>
      </c>
      <c r="D13" s="27">
        <v>-0.4</v>
      </c>
      <c r="E13" s="26">
        <v>13896</v>
      </c>
      <c r="F13" s="26">
        <v>41</v>
      </c>
      <c r="G13" s="27">
        <v>0.3</v>
      </c>
      <c r="H13" s="28">
        <v>90912</v>
      </c>
      <c r="I13" s="26">
        <v>-301</v>
      </c>
      <c r="J13" s="27">
        <v>-0.3</v>
      </c>
    </row>
    <row r="14" spans="1:11" x14ac:dyDescent="0.25">
      <c r="A14" t="s">
        <v>25</v>
      </c>
      <c r="B14">
        <v>927</v>
      </c>
      <c r="C14">
        <v>22</v>
      </c>
      <c r="D14" s="24">
        <v>2.4</v>
      </c>
      <c r="E14">
        <v>206</v>
      </c>
      <c r="F14">
        <v>45</v>
      </c>
      <c r="G14" s="24">
        <v>28</v>
      </c>
      <c r="H14" s="19">
        <v>1133</v>
      </c>
      <c r="I14" s="19">
        <v>67</v>
      </c>
      <c r="J14" s="24">
        <v>6.3</v>
      </c>
    </row>
    <row r="15" spans="1:11" x14ac:dyDescent="0.25">
      <c r="A15" t="s">
        <v>26</v>
      </c>
      <c r="B15" s="19">
        <v>1533</v>
      </c>
      <c r="C15" s="19">
        <v>65</v>
      </c>
      <c r="D15" s="24">
        <v>4.4000000000000004</v>
      </c>
      <c r="E15">
        <v>74</v>
      </c>
      <c r="F15">
        <v>-4</v>
      </c>
      <c r="G15" s="24">
        <v>-5.0999999999999996</v>
      </c>
      <c r="H15" s="19">
        <v>1607</v>
      </c>
      <c r="I15" s="19">
        <v>61</v>
      </c>
      <c r="J15" s="24">
        <v>3.9</v>
      </c>
    </row>
    <row r="16" spans="1:11" x14ac:dyDescent="0.25">
      <c r="A16" t="s">
        <v>27</v>
      </c>
      <c r="B16" s="19">
        <v>1233</v>
      </c>
      <c r="C16" s="19">
        <v>-7</v>
      </c>
      <c r="D16" s="24">
        <v>-0.6</v>
      </c>
      <c r="E16">
        <v>70</v>
      </c>
      <c r="F16">
        <v>-10</v>
      </c>
      <c r="G16" s="24">
        <v>-12.5</v>
      </c>
      <c r="H16" s="19">
        <v>1303</v>
      </c>
      <c r="I16" s="19">
        <v>-17</v>
      </c>
      <c r="J16" s="24">
        <v>-1.3</v>
      </c>
    </row>
    <row r="17" spans="1:10" x14ac:dyDescent="0.25">
      <c r="A17" t="s">
        <v>28</v>
      </c>
      <c r="B17" s="19">
        <v>38</v>
      </c>
      <c r="C17">
        <v>14</v>
      </c>
      <c r="D17" s="24">
        <v>58.3</v>
      </c>
      <c r="E17">
        <v>9</v>
      </c>
      <c r="F17">
        <v>5</v>
      </c>
      <c r="G17" s="24">
        <v>125</v>
      </c>
      <c r="H17" s="19">
        <v>47</v>
      </c>
      <c r="I17" s="19">
        <v>19</v>
      </c>
      <c r="J17" s="24">
        <v>67.900000000000006</v>
      </c>
    </row>
    <row r="18" spans="1:10" x14ac:dyDescent="0.25">
      <c r="A18" s="21" t="s">
        <v>29</v>
      </c>
      <c r="B18" s="22">
        <v>2804</v>
      </c>
      <c r="C18" s="22">
        <v>72</v>
      </c>
      <c r="D18" s="23">
        <v>2.6</v>
      </c>
      <c r="E18" s="22">
        <v>153</v>
      </c>
      <c r="F18" s="22">
        <v>-9</v>
      </c>
      <c r="G18" s="23">
        <v>-5.6</v>
      </c>
      <c r="H18" s="22">
        <v>2957</v>
      </c>
      <c r="I18" s="22">
        <v>63</v>
      </c>
      <c r="J18" s="23">
        <v>2.2000000000000002</v>
      </c>
    </row>
    <row r="19" spans="1:10" x14ac:dyDescent="0.25">
      <c r="A19" t="s">
        <v>30</v>
      </c>
      <c r="B19" s="19">
        <v>4137</v>
      </c>
      <c r="C19" s="19">
        <v>157</v>
      </c>
      <c r="D19" s="24">
        <v>3.9</v>
      </c>
      <c r="E19">
        <v>479</v>
      </c>
      <c r="F19">
        <v>12</v>
      </c>
      <c r="G19" s="24">
        <v>2.6</v>
      </c>
      <c r="H19" s="19">
        <v>4616</v>
      </c>
      <c r="I19" s="19">
        <v>169</v>
      </c>
      <c r="J19" s="24">
        <v>3.8</v>
      </c>
    </row>
    <row r="20" spans="1:10" x14ac:dyDescent="0.25">
      <c r="A20" t="s">
        <v>59</v>
      </c>
      <c r="B20" s="19">
        <v>4007</v>
      </c>
      <c r="C20" s="19">
        <v>-28</v>
      </c>
      <c r="D20" s="24">
        <v>-0.7</v>
      </c>
      <c r="E20">
        <v>505</v>
      </c>
      <c r="F20">
        <v>1</v>
      </c>
      <c r="G20" s="24">
        <v>0.2</v>
      </c>
      <c r="H20" s="19">
        <v>4512</v>
      </c>
      <c r="I20" s="19">
        <v>-27</v>
      </c>
      <c r="J20" s="24">
        <v>-0.6</v>
      </c>
    </row>
    <row r="21" spans="1:10" x14ac:dyDescent="0.25">
      <c r="A21" t="s">
        <v>60</v>
      </c>
      <c r="B21" s="19">
        <v>3755</v>
      </c>
      <c r="C21" s="19">
        <v>25</v>
      </c>
      <c r="D21" s="24">
        <v>0.7</v>
      </c>
      <c r="E21">
        <v>454</v>
      </c>
      <c r="F21">
        <v>-2</v>
      </c>
      <c r="G21" s="24">
        <v>-0.4</v>
      </c>
      <c r="H21" s="19">
        <v>4209</v>
      </c>
      <c r="I21" s="19">
        <v>23</v>
      </c>
      <c r="J21" s="24">
        <v>0.5</v>
      </c>
    </row>
    <row r="22" spans="1:10" x14ac:dyDescent="0.25">
      <c r="A22" t="s">
        <v>61</v>
      </c>
      <c r="B22" s="19">
        <v>16</v>
      </c>
      <c r="C22" s="19">
        <v>0</v>
      </c>
      <c r="D22" s="24">
        <v>0</v>
      </c>
      <c r="E22">
        <v>0</v>
      </c>
      <c r="F22">
        <v>0</v>
      </c>
      <c r="G22" s="24">
        <v>0</v>
      </c>
      <c r="H22" s="19">
        <v>16</v>
      </c>
      <c r="I22" s="19">
        <v>0</v>
      </c>
      <c r="J22" s="24">
        <v>0</v>
      </c>
    </row>
    <row r="23" spans="1:10" x14ac:dyDescent="0.25">
      <c r="A23" s="21" t="s">
        <v>31</v>
      </c>
      <c r="B23" s="22">
        <f>SUM(B19:B22)</f>
        <v>11915</v>
      </c>
      <c r="C23" s="22">
        <v>154</v>
      </c>
      <c r="D23" s="23">
        <v>1.3</v>
      </c>
      <c r="E23" s="22">
        <v>1438</v>
      </c>
      <c r="F23" s="22">
        <v>11</v>
      </c>
      <c r="G23" s="23">
        <v>0.8</v>
      </c>
      <c r="H23" s="22">
        <v>13353</v>
      </c>
      <c r="I23" s="22">
        <v>165</v>
      </c>
      <c r="J23" s="23">
        <v>1.3</v>
      </c>
    </row>
    <row r="24" spans="1:10" x14ac:dyDescent="0.25">
      <c r="A24" t="s">
        <v>32</v>
      </c>
      <c r="B24" s="19">
        <v>110</v>
      </c>
      <c r="C24">
        <v>-11</v>
      </c>
      <c r="D24" s="24">
        <v>-9.1</v>
      </c>
      <c r="E24">
        <v>2</v>
      </c>
      <c r="F24">
        <v>-2</v>
      </c>
      <c r="G24" s="24">
        <v>-50</v>
      </c>
      <c r="H24" s="19">
        <v>112</v>
      </c>
      <c r="I24" s="19">
        <v>-13</v>
      </c>
      <c r="J24" s="24">
        <v>-10.4</v>
      </c>
    </row>
    <row r="25" spans="1:10" x14ac:dyDescent="0.25">
      <c r="A25" s="29" t="s">
        <v>33</v>
      </c>
      <c r="B25" s="28">
        <v>15756</v>
      </c>
      <c r="C25" s="28">
        <v>237</v>
      </c>
      <c r="D25" s="23">
        <v>1.5</v>
      </c>
      <c r="E25" s="28">
        <v>1799</v>
      </c>
      <c r="F25" s="28">
        <v>45</v>
      </c>
      <c r="G25" s="23">
        <v>2.6</v>
      </c>
      <c r="H25" s="22">
        <v>17555</v>
      </c>
      <c r="I25" s="28">
        <v>282</v>
      </c>
      <c r="J25" s="23">
        <v>1.6</v>
      </c>
    </row>
    <row r="26" spans="1:10" x14ac:dyDescent="0.25">
      <c r="A26" t="s">
        <v>34</v>
      </c>
      <c r="B26" s="19">
        <v>12592</v>
      </c>
      <c r="C26" s="19">
        <v>72</v>
      </c>
      <c r="D26" s="24">
        <v>0.6</v>
      </c>
      <c r="E26" s="19">
        <v>2355</v>
      </c>
      <c r="F26" s="19">
        <v>4</v>
      </c>
      <c r="G26" s="24">
        <v>0.2</v>
      </c>
      <c r="H26" s="19">
        <v>14947</v>
      </c>
      <c r="I26" s="19">
        <v>76</v>
      </c>
      <c r="J26" s="24">
        <v>0.5</v>
      </c>
    </row>
    <row r="27" spans="1:10" x14ac:dyDescent="0.25">
      <c r="A27" t="s">
        <v>35</v>
      </c>
      <c r="B27" s="19">
        <v>8400</v>
      </c>
      <c r="C27" s="19">
        <v>-213</v>
      </c>
      <c r="D27" s="24">
        <v>-2.5</v>
      </c>
      <c r="E27" s="19">
        <v>1910</v>
      </c>
      <c r="F27" s="19">
        <f>--9</f>
        <v>9</v>
      </c>
      <c r="G27" s="24">
        <v>-0.5</v>
      </c>
      <c r="H27" s="19">
        <v>10310</v>
      </c>
      <c r="I27" s="19">
        <v>-222</v>
      </c>
      <c r="J27" s="24">
        <v>-2.1</v>
      </c>
    </row>
    <row r="28" spans="1:10" x14ac:dyDescent="0.25">
      <c r="A28" t="s">
        <v>36</v>
      </c>
      <c r="B28" s="19">
        <v>3338</v>
      </c>
      <c r="C28" s="19">
        <v>-113</v>
      </c>
      <c r="D28" s="24">
        <v>-3.3</v>
      </c>
      <c r="E28">
        <v>354</v>
      </c>
      <c r="F28">
        <v>-4</v>
      </c>
      <c r="G28" s="24">
        <v>-1.1000000000000001</v>
      </c>
      <c r="H28" s="19">
        <v>3692</v>
      </c>
      <c r="I28" s="19">
        <v>-117</v>
      </c>
      <c r="J28" s="24">
        <v>-3.1</v>
      </c>
    </row>
    <row r="29" spans="1:10" x14ac:dyDescent="0.25">
      <c r="A29" s="21" t="s">
        <v>37</v>
      </c>
      <c r="B29" s="22">
        <v>11738</v>
      </c>
      <c r="C29" s="22">
        <v>-326</v>
      </c>
      <c r="D29" s="23">
        <v>-2.7</v>
      </c>
      <c r="E29" s="22">
        <v>2264</v>
      </c>
      <c r="F29" s="22">
        <v>-13</v>
      </c>
      <c r="G29" s="23">
        <v>-0.6</v>
      </c>
      <c r="H29" s="22">
        <v>14002</v>
      </c>
      <c r="I29" s="22">
        <v>-339</v>
      </c>
      <c r="J29" s="23">
        <v>-2.4</v>
      </c>
    </row>
    <row r="30" spans="1:10" x14ac:dyDescent="0.25">
      <c r="A30" t="s">
        <v>38</v>
      </c>
      <c r="B30" s="19">
        <v>8589</v>
      </c>
      <c r="C30" s="19">
        <v>33</v>
      </c>
      <c r="D30" s="24">
        <v>0.4</v>
      </c>
      <c r="E30" s="19">
        <v>1895</v>
      </c>
      <c r="F30" s="19">
        <v>98</v>
      </c>
      <c r="G30" s="24">
        <v>5.5</v>
      </c>
      <c r="H30" s="19">
        <v>10484</v>
      </c>
      <c r="I30" s="19">
        <v>131</v>
      </c>
      <c r="J30" s="24">
        <v>1.3</v>
      </c>
    </row>
    <row r="31" spans="1:10" x14ac:dyDescent="0.25">
      <c r="A31" t="s">
        <v>39</v>
      </c>
      <c r="B31" s="19">
        <v>3487</v>
      </c>
      <c r="C31" s="19">
        <v>36</v>
      </c>
      <c r="D31" s="24">
        <v>1</v>
      </c>
      <c r="E31">
        <v>337</v>
      </c>
      <c r="F31">
        <v>10</v>
      </c>
      <c r="G31" s="24">
        <v>3.1</v>
      </c>
      <c r="H31" s="19">
        <v>3824</v>
      </c>
      <c r="I31" s="19">
        <v>46</v>
      </c>
      <c r="J31" s="24">
        <v>1.2</v>
      </c>
    </row>
    <row r="32" spans="1:10" x14ac:dyDescent="0.25">
      <c r="A32" s="21" t="s">
        <v>40</v>
      </c>
      <c r="B32" s="22">
        <v>12076</v>
      </c>
      <c r="C32" s="22">
        <v>69</v>
      </c>
      <c r="D32" s="23">
        <v>0.6</v>
      </c>
      <c r="E32" s="22">
        <v>2232</v>
      </c>
      <c r="F32" s="22">
        <v>108</v>
      </c>
      <c r="G32" s="23">
        <v>5.0999999999999996</v>
      </c>
      <c r="H32" s="22">
        <v>14308</v>
      </c>
      <c r="I32" s="22">
        <v>177</v>
      </c>
      <c r="J32" s="23">
        <v>1.3</v>
      </c>
    </row>
    <row r="33" spans="1:10" x14ac:dyDescent="0.25">
      <c r="A33" s="29" t="s">
        <v>41</v>
      </c>
      <c r="B33" s="28">
        <v>36406</v>
      </c>
      <c r="C33" s="28">
        <v>-185</v>
      </c>
      <c r="D33" s="23">
        <v>-0.5</v>
      </c>
      <c r="E33" s="28">
        <v>6851</v>
      </c>
      <c r="F33" s="28">
        <v>99</v>
      </c>
      <c r="G33" s="23">
        <v>1.5</v>
      </c>
      <c r="H33" s="22">
        <v>43257</v>
      </c>
      <c r="I33" s="28">
        <v>-86</v>
      </c>
      <c r="J33" s="23">
        <v>-0.2</v>
      </c>
    </row>
    <row r="34" spans="1:10" x14ac:dyDescent="0.25">
      <c r="A34" s="30" t="s">
        <v>42</v>
      </c>
      <c r="B34" s="31">
        <v>129178</v>
      </c>
      <c r="C34" s="31">
        <v>-290</v>
      </c>
      <c r="D34" s="32">
        <v>-0.2</v>
      </c>
      <c r="E34" s="31">
        <v>22546</v>
      </c>
      <c r="F34" s="31">
        <v>185</v>
      </c>
      <c r="G34" s="32">
        <v>0.8</v>
      </c>
      <c r="H34" s="33">
        <v>151724</v>
      </c>
      <c r="I34" s="31">
        <v>-105</v>
      </c>
      <c r="J34" s="32">
        <v>-0.1</v>
      </c>
    </row>
    <row r="35" spans="1:10" x14ac:dyDescent="0.25">
      <c r="A35" t="s">
        <v>43</v>
      </c>
      <c r="B35" s="19">
        <v>1125</v>
      </c>
      <c r="C35" s="19">
        <v>55</v>
      </c>
      <c r="D35" s="24">
        <v>5.0999999999999996</v>
      </c>
      <c r="E35">
        <v>54</v>
      </c>
      <c r="F35">
        <v>8</v>
      </c>
      <c r="G35" s="24">
        <v>17.399999999999999</v>
      </c>
      <c r="H35" s="19">
        <v>1179</v>
      </c>
      <c r="I35" s="19">
        <v>63</v>
      </c>
      <c r="J35" s="24">
        <v>5.6</v>
      </c>
    </row>
    <row r="36" spans="1:10" x14ac:dyDescent="0.25">
      <c r="A36" t="s">
        <v>44</v>
      </c>
      <c r="B36" s="19">
        <v>1077</v>
      </c>
      <c r="C36" s="19">
        <v>-33</v>
      </c>
      <c r="D36" s="24">
        <v>-3</v>
      </c>
      <c r="E36">
        <v>45</v>
      </c>
      <c r="F36">
        <v>3</v>
      </c>
      <c r="G36" s="24">
        <v>7.1</v>
      </c>
      <c r="H36" s="19">
        <v>1122</v>
      </c>
      <c r="I36" s="19">
        <v>-30</v>
      </c>
      <c r="J36" s="24">
        <v>-2.6</v>
      </c>
    </row>
    <row r="37" spans="1:10" x14ac:dyDescent="0.25">
      <c r="A37" t="s">
        <v>62</v>
      </c>
      <c r="B37" s="19">
        <v>38</v>
      </c>
      <c r="C37">
        <v>13</v>
      </c>
      <c r="D37" s="24">
        <v>52</v>
      </c>
      <c r="E37">
        <v>0</v>
      </c>
      <c r="F37">
        <v>0</v>
      </c>
      <c r="G37" s="24">
        <v>0</v>
      </c>
      <c r="H37" s="19">
        <v>38</v>
      </c>
      <c r="I37">
        <v>13</v>
      </c>
      <c r="J37" s="24">
        <v>52</v>
      </c>
    </row>
    <row r="38" spans="1:10" x14ac:dyDescent="0.25">
      <c r="A38" t="s">
        <v>63</v>
      </c>
      <c r="B38">
        <v>16</v>
      </c>
      <c r="C38">
        <f>--6</f>
        <v>6</v>
      </c>
      <c r="D38" s="24">
        <v>-27.3</v>
      </c>
      <c r="E38">
        <v>0</v>
      </c>
      <c r="F38">
        <v>0</v>
      </c>
      <c r="G38" s="24">
        <v>0</v>
      </c>
      <c r="H38" s="19">
        <v>16</v>
      </c>
      <c r="I38">
        <v>-6</v>
      </c>
      <c r="J38" s="24">
        <v>-27.3</v>
      </c>
    </row>
    <row r="39" spans="1:10" x14ac:dyDescent="0.25">
      <c r="A39" t="s">
        <v>64</v>
      </c>
      <c r="B39">
        <v>11</v>
      </c>
      <c r="D39" s="24"/>
      <c r="E39">
        <v>0</v>
      </c>
      <c r="F39">
        <v>0</v>
      </c>
      <c r="G39" s="24">
        <v>0</v>
      </c>
      <c r="H39" s="19">
        <v>11</v>
      </c>
      <c r="I39">
        <v>0</v>
      </c>
      <c r="J39" s="24">
        <v>0</v>
      </c>
    </row>
    <row r="40" spans="1:10" x14ac:dyDescent="0.25">
      <c r="A40" s="29" t="s">
        <v>45</v>
      </c>
      <c r="B40" s="28">
        <v>2267</v>
      </c>
      <c r="C40" s="28">
        <v>40</v>
      </c>
      <c r="D40" s="23">
        <v>1.8</v>
      </c>
      <c r="E40" s="28">
        <v>99</v>
      </c>
      <c r="F40" s="28">
        <v>11</v>
      </c>
      <c r="G40" s="23">
        <v>12.5</v>
      </c>
      <c r="H40" s="22">
        <v>2366</v>
      </c>
      <c r="I40" s="28">
        <v>51</v>
      </c>
      <c r="J40" s="23">
        <v>2.2000000000000002</v>
      </c>
    </row>
    <row r="41" spans="1:10" x14ac:dyDescent="0.25">
      <c r="A41" t="s">
        <v>46</v>
      </c>
      <c r="B41" s="19">
        <v>60</v>
      </c>
      <c r="C41">
        <v>6</v>
      </c>
      <c r="D41" s="24">
        <v>11.1</v>
      </c>
      <c r="E41">
        <v>0</v>
      </c>
      <c r="F41">
        <v>0</v>
      </c>
      <c r="G41" s="24">
        <v>0</v>
      </c>
      <c r="H41" s="19">
        <v>60</v>
      </c>
      <c r="I41" s="19">
        <v>6</v>
      </c>
      <c r="J41" s="24">
        <v>11.1</v>
      </c>
    </row>
    <row r="42" spans="1:10" x14ac:dyDescent="0.25">
      <c r="A42" t="s">
        <v>47</v>
      </c>
      <c r="B42" s="19">
        <v>2150</v>
      </c>
      <c r="C42" s="19">
        <v>9</v>
      </c>
      <c r="D42" s="24">
        <v>0.4</v>
      </c>
      <c r="E42">
        <v>318</v>
      </c>
      <c r="F42">
        <v>-61</v>
      </c>
      <c r="G42" s="24">
        <v>-16.100000000000001</v>
      </c>
      <c r="H42" s="19">
        <v>2468</v>
      </c>
      <c r="I42" s="19">
        <v>-52</v>
      </c>
      <c r="J42" s="24">
        <v>-2.1</v>
      </c>
    </row>
    <row r="43" spans="1:10" x14ac:dyDescent="0.25">
      <c r="A43" t="s">
        <v>48</v>
      </c>
      <c r="B43" s="19">
        <v>1690</v>
      </c>
      <c r="C43" s="19">
        <v>-141</v>
      </c>
      <c r="D43" s="24">
        <v>-7.7</v>
      </c>
      <c r="E43">
        <v>274</v>
      </c>
      <c r="F43">
        <v>-35</v>
      </c>
      <c r="G43" s="24">
        <v>-11.3</v>
      </c>
      <c r="H43" s="19">
        <v>1964</v>
      </c>
      <c r="I43" s="19">
        <v>-176</v>
      </c>
      <c r="J43" s="24">
        <v>-8.1999999999999993</v>
      </c>
    </row>
    <row r="44" spans="1:10" x14ac:dyDescent="0.25">
      <c r="A44" t="s">
        <v>49</v>
      </c>
      <c r="B44" s="19">
        <v>73</v>
      </c>
      <c r="C44">
        <v>-2</v>
      </c>
      <c r="D44" s="24">
        <v>-2.7</v>
      </c>
      <c r="E44">
        <v>36</v>
      </c>
      <c r="F44">
        <v>-1</v>
      </c>
      <c r="G44" s="24">
        <v>-2.7</v>
      </c>
      <c r="H44" s="19">
        <v>109</v>
      </c>
      <c r="I44" s="19">
        <v>-3</v>
      </c>
      <c r="J44" s="24">
        <v>-2.7</v>
      </c>
    </row>
    <row r="45" spans="1:10" x14ac:dyDescent="0.25">
      <c r="A45" t="s">
        <v>50</v>
      </c>
      <c r="B45">
        <v>63</v>
      </c>
      <c r="C45">
        <v>9</v>
      </c>
      <c r="D45" s="24">
        <v>16.7</v>
      </c>
      <c r="E45">
        <v>34</v>
      </c>
      <c r="F45">
        <v>0</v>
      </c>
      <c r="G45" s="24">
        <v>0</v>
      </c>
      <c r="H45" s="19">
        <v>97</v>
      </c>
      <c r="I45" s="19">
        <v>9</v>
      </c>
      <c r="J45" s="24">
        <v>10.199999999999999</v>
      </c>
    </row>
    <row r="46" spans="1:10" x14ac:dyDescent="0.25">
      <c r="A46" t="s">
        <v>51</v>
      </c>
      <c r="B46">
        <v>44</v>
      </c>
      <c r="C46">
        <v>-7</v>
      </c>
      <c r="D46" s="24">
        <v>-13.7</v>
      </c>
      <c r="E46">
        <v>34</v>
      </c>
      <c r="F46">
        <v>8</v>
      </c>
      <c r="G46" s="24">
        <v>30.8</v>
      </c>
      <c r="H46" s="19">
        <v>78</v>
      </c>
      <c r="I46" s="19">
        <v>1</v>
      </c>
      <c r="J46" s="24">
        <v>1.3</v>
      </c>
    </row>
    <row r="47" spans="1:10" x14ac:dyDescent="0.25">
      <c r="A47" s="29" t="s">
        <v>52</v>
      </c>
      <c r="B47" s="28">
        <v>4080</v>
      </c>
      <c r="C47" s="28">
        <v>-126</v>
      </c>
      <c r="D47" s="23">
        <v>-3</v>
      </c>
      <c r="E47" s="28">
        <v>696</v>
      </c>
      <c r="F47" s="28">
        <v>-89</v>
      </c>
      <c r="G47" s="23">
        <v>-11.3</v>
      </c>
      <c r="H47" s="22">
        <v>4776</v>
      </c>
      <c r="I47" s="28">
        <v>-215</v>
      </c>
      <c r="J47" s="23">
        <v>-4.3</v>
      </c>
    </row>
    <row r="48" spans="1:10" x14ac:dyDescent="0.25">
      <c r="A48" t="s">
        <v>53</v>
      </c>
      <c r="B48" s="19">
        <v>204</v>
      </c>
      <c r="C48">
        <v>5</v>
      </c>
      <c r="D48" s="24">
        <v>2.5</v>
      </c>
      <c r="E48">
        <v>0</v>
      </c>
      <c r="F48">
        <v>0</v>
      </c>
      <c r="G48" s="24">
        <v>0</v>
      </c>
      <c r="H48" s="19">
        <v>204</v>
      </c>
      <c r="I48" s="19">
        <v>5</v>
      </c>
      <c r="J48" s="24">
        <v>2.5</v>
      </c>
    </row>
    <row r="49" spans="1:10" x14ac:dyDescent="0.25">
      <c r="A49" t="s">
        <v>54</v>
      </c>
      <c r="B49">
        <v>107</v>
      </c>
      <c r="C49">
        <v>4</v>
      </c>
      <c r="D49" s="24">
        <v>3.9</v>
      </c>
      <c r="E49">
        <v>19</v>
      </c>
      <c r="F49">
        <v>6</v>
      </c>
      <c r="G49" s="24">
        <v>46.2</v>
      </c>
      <c r="H49" s="19">
        <v>126</v>
      </c>
      <c r="I49" s="19">
        <v>10</v>
      </c>
      <c r="J49" s="24">
        <v>8.6</v>
      </c>
    </row>
    <row r="50" spans="1:10" x14ac:dyDescent="0.25">
      <c r="A50" s="34" t="s">
        <v>55</v>
      </c>
      <c r="B50" s="35">
        <v>6658</v>
      </c>
      <c r="C50" s="35">
        <v>-77</v>
      </c>
      <c r="D50" s="36">
        <v>-1.1000000000000001</v>
      </c>
      <c r="E50" s="35">
        <v>814</v>
      </c>
      <c r="F50" s="35">
        <v>-72</v>
      </c>
      <c r="G50" s="36">
        <v>-8.1</v>
      </c>
      <c r="H50" s="33">
        <v>7472</v>
      </c>
      <c r="I50" s="35">
        <v>-149</v>
      </c>
      <c r="J50" s="36">
        <v>-2</v>
      </c>
    </row>
    <row r="51" spans="1:10" x14ac:dyDescent="0.25">
      <c r="A51" t="s">
        <v>13</v>
      </c>
      <c r="B51" s="19">
        <v>135836</v>
      </c>
      <c r="C51">
        <v>-367</v>
      </c>
      <c r="D51">
        <v>-0.3</v>
      </c>
      <c r="E51" s="19">
        <v>23360</v>
      </c>
      <c r="F51">
        <v>113</v>
      </c>
      <c r="G51">
        <v>0.5</v>
      </c>
      <c r="H51" s="19">
        <v>159196</v>
      </c>
      <c r="I51">
        <v>-254</v>
      </c>
      <c r="J51">
        <v>-0.2</v>
      </c>
    </row>
    <row r="53" spans="1:10" x14ac:dyDescent="0.25">
      <c r="A53" t="s">
        <v>65</v>
      </c>
    </row>
    <row r="54" spans="1:10" x14ac:dyDescent="0.25">
      <c r="A54" t="s">
        <v>66</v>
      </c>
    </row>
    <row r="55" spans="1:10" x14ac:dyDescent="0.25">
      <c r="A55" t="s">
        <v>67</v>
      </c>
    </row>
    <row r="56" spans="1:10" x14ac:dyDescent="0.25">
      <c r="A56" t="s">
        <v>68</v>
      </c>
    </row>
  </sheetData>
  <mergeCells count="6">
    <mergeCell ref="B4:D4"/>
    <mergeCell ref="E4:G4"/>
    <mergeCell ref="H4:J4"/>
    <mergeCell ref="C5:D5"/>
    <mergeCell ref="F5:G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graphique 1</vt:lpstr>
      <vt:lpstr>graphique 2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Clement</dc:creator>
  <cp:lastModifiedBy>Fabienne Clement</cp:lastModifiedBy>
  <dcterms:created xsi:type="dcterms:W3CDTF">2022-11-08T12:26:02Z</dcterms:created>
  <dcterms:modified xsi:type="dcterms:W3CDTF">2023-10-27T08:32:43Z</dcterms:modified>
</cp:coreProperties>
</file>