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S:\DEPP\Agents\Joanne\Publications\DUT\2019\Pour envoi à M. Klein\"/>
    </mc:Choice>
  </mc:AlternateContent>
  <xr:revisionPtr revIDLastSave="0" documentId="13_ncr:1_{2A2CDF54-D049-4B30-93ED-F419AEAFDDF2}" xr6:coauthVersionLast="36" xr6:coauthVersionMax="36" xr10:uidLastSave="{00000000-0000-0000-0000-000000000000}"/>
  <bookViews>
    <workbookView xWindow="0" yWindow="0" windowWidth="28800" windowHeight="11700" xr2:uid="{00000000-000D-0000-FFFF-FFFF00000000}"/>
  </bookViews>
  <sheets>
    <sheet name="Source,champ,définitions" sheetId="8" r:id="rId1"/>
    <sheet name="Tb1" sheetId="1" r:id="rId2"/>
    <sheet name="Graph1" sheetId="2" r:id="rId3"/>
    <sheet name="Carte1" sheetId="3" r:id="rId4"/>
    <sheet name="Tb2" sheetId="4" r:id="rId5"/>
    <sheet name="Graph2" sheetId="5" r:id="rId6"/>
    <sheet name="Tb3" sheetId="6" r:id="rId7"/>
    <sheet name="Tb4" sheetId="7"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2" l="1"/>
  <c r="L34" i="2"/>
  <c r="L33" i="2"/>
  <c r="L32" i="2"/>
  <c r="L31" i="2"/>
  <c r="L28" i="2"/>
  <c r="K28" i="2"/>
  <c r="J28" i="2"/>
  <c r="I28" i="2"/>
  <c r="H28" i="2"/>
  <c r="G28" i="2"/>
  <c r="F28" i="2"/>
  <c r="E28" i="2"/>
  <c r="D28" i="2"/>
  <c r="C28" i="2"/>
  <c r="L27" i="2"/>
  <c r="K27" i="2"/>
  <c r="J27" i="2"/>
  <c r="I27" i="2"/>
  <c r="H27" i="2"/>
  <c r="G27" i="2"/>
  <c r="F27" i="2"/>
  <c r="E27" i="2"/>
  <c r="D27" i="2"/>
  <c r="C27" i="2"/>
  <c r="L26" i="2"/>
  <c r="K26" i="2"/>
  <c r="J26" i="2"/>
  <c r="I26" i="2"/>
  <c r="H26" i="2"/>
  <c r="G26" i="2"/>
  <c r="F26" i="2"/>
  <c r="E26" i="2"/>
  <c r="D26" i="2"/>
  <c r="C26" i="2"/>
  <c r="L25" i="2"/>
  <c r="K25" i="2"/>
  <c r="J25" i="2"/>
  <c r="I25" i="2"/>
  <c r="H25" i="2"/>
  <c r="G25" i="2"/>
  <c r="F25" i="2"/>
  <c r="E25" i="2"/>
  <c r="D25" i="2"/>
  <c r="C25" i="2"/>
  <c r="L24" i="2"/>
  <c r="K24" i="2"/>
  <c r="J24" i="2"/>
  <c r="I24" i="2"/>
  <c r="H24" i="2"/>
  <c r="G24" i="2"/>
  <c r="F24" i="2"/>
  <c r="E24" i="2"/>
  <c r="D24" i="2"/>
  <c r="C24" i="2"/>
  <c r="L23" i="2"/>
  <c r="K23" i="2"/>
  <c r="J23" i="2"/>
  <c r="I23" i="2"/>
  <c r="H23" i="2"/>
  <c r="G23" i="2"/>
  <c r="F23" i="2"/>
  <c r="E23" i="2"/>
  <c r="D23" i="2"/>
  <c r="C23" i="2"/>
</calcChain>
</file>

<file path=xl/sharedStrings.xml><?xml version="1.0" encoding="utf-8"?>
<sst xmlns="http://schemas.openxmlformats.org/spreadsheetml/2006/main" count="272" uniqueCount="196">
  <si>
    <t>Statut</t>
  </si>
  <si>
    <t>Domaine</t>
  </si>
  <si>
    <t>Ensemble</t>
  </si>
  <si>
    <t>Production</t>
  </si>
  <si>
    <t>Services</t>
  </si>
  <si>
    <t>Académie</t>
  </si>
  <si>
    <t xml:space="preserve">Tableau 1 : Effectifs selon le domaine et le statut </t>
  </si>
  <si>
    <t>France métro</t>
  </si>
  <si>
    <t>2018</t>
  </si>
  <si>
    <t>2009</t>
  </si>
  <si>
    <t>2010</t>
  </si>
  <si>
    <t>2011</t>
  </si>
  <si>
    <t>2012</t>
  </si>
  <si>
    <t>2013</t>
  </si>
  <si>
    <t>2014</t>
  </si>
  <si>
    <t>2015</t>
  </si>
  <si>
    <t>2016</t>
  </si>
  <si>
    <t>Ensemble yc autres statuts</t>
  </si>
  <si>
    <t>Nom académie</t>
  </si>
  <si>
    <t>PARIS</t>
  </si>
  <si>
    <t>NANTES</t>
  </si>
  <si>
    <t>AIX-MARSEILLE</t>
  </si>
  <si>
    <t>ORLEANS-TOURS</t>
  </si>
  <si>
    <t>BESANCON</t>
  </si>
  <si>
    <t>REIMS</t>
  </si>
  <si>
    <t>BORDEAUX</t>
  </si>
  <si>
    <t>AMIENS</t>
  </si>
  <si>
    <t>CAEN</t>
  </si>
  <si>
    <t>ROUEN</t>
  </si>
  <si>
    <t>CLERMONT-FERRAND</t>
  </si>
  <si>
    <t>LIMOGES</t>
  </si>
  <si>
    <t>DIJON</t>
  </si>
  <si>
    <t>NICE</t>
  </si>
  <si>
    <t>GRENOBLE</t>
  </si>
  <si>
    <t>CRETEIL</t>
  </si>
  <si>
    <t>LILLE</t>
  </si>
  <si>
    <t>VERSAILLES</t>
  </si>
  <si>
    <t>LYON</t>
  </si>
  <si>
    <t>CORSE</t>
  </si>
  <si>
    <t>MONTPELLIER</t>
  </si>
  <si>
    <t>NANCY-METZ</t>
  </si>
  <si>
    <t>POITIERS</t>
  </si>
  <si>
    <t>RENNES</t>
  </si>
  <si>
    <t>STRASBOURG</t>
  </si>
  <si>
    <t>TOULOUSE</t>
  </si>
  <si>
    <t>A11</t>
  </si>
  <si>
    <t>A20</t>
  </si>
  <si>
    <t>A07</t>
  </si>
  <si>
    <t>A17</t>
  </si>
  <si>
    <t>A04</t>
  </si>
  <si>
    <t>A21</t>
  </si>
  <si>
    <t>A15</t>
  </si>
  <si>
    <t>A05</t>
  </si>
  <si>
    <t>A09</t>
  </si>
  <si>
    <t>A01</t>
  </si>
  <si>
    <t>A16</t>
  </si>
  <si>
    <t>A10</t>
  </si>
  <si>
    <t>A24</t>
  </si>
  <si>
    <t>A13</t>
  </si>
  <si>
    <t>A06</t>
  </si>
  <si>
    <t>A14</t>
  </si>
  <si>
    <t>A23</t>
  </si>
  <si>
    <t>A18</t>
  </si>
  <si>
    <t>A02</t>
  </si>
  <si>
    <t>A12</t>
  </si>
  <si>
    <t>A08</t>
  </si>
  <si>
    <t>A22</t>
  </si>
  <si>
    <t>A19</t>
  </si>
  <si>
    <t>A25</t>
  </si>
  <si>
    <t>A03</t>
  </si>
  <si>
    <t>A27</t>
  </si>
  <si>
    <t>Chimie</t>
  </si>
  <si>
    <t>Génie biologique</t>
  </si>
  <si>
    <t>Génie civil - construction durable</t>
  </si>
  <si>
    <t>Génie industriel et maintenance</t>
  </si>
  <si>
    <t>Mesures physiques</t>
  </si>
  <si>
    <t>Réseaux et télécommunications</t>
  </si>
  <si>
    <t>Qualité, logistique industrielle et organisation</t>
  </si>
  <si>
    <t>Hygiène, sécurité, environnement</t>
  </si>
  <si>
    <t>Génie thermique et énergie</t>
  </si>
  <si>
    <t>Génie mécanique et productique</t>
  </si>
  <si>
    <t>Génie électrique et informatique industrielle</t>
  </si>
  <si>
    <t>Carrières juridiques</t>
  </si>
  <si>
    <t>Gestion des entreprises et des administrations</t>
  </si>
  <si>
    <t>Gestion logistique et transport</t>
  </si>
  <si>
    <t>Information communication</t>
  </si>
  <si>
    <t>Informatique</t>
  </si>
  <si>
    <t>Métiers du multimedia et de l'internet</t>
  </si>
  <si>
    <t>Techniques de commercialisation</t>
  </si>
  <si>
    <t>Science et génie des matériaux</t>
  </si>
  <si>
    <t>ES</t>
  </si>
  <si>
    <t>L</t>
  </si>
  <si>
    <t>S</t>
  </si>
  <si>
    <t>STL</t>
  </si>
  <si>
    <t>STMG</t>
  </si>
  <si>
    <t>Bacheliers généraux</t>
  </si>
  <si>
    <t>Bacheliers technologiques</t>
  </si>
  <si>
    <t xml:space="preserve">Autres </t>
  </si>
  <si>
    <t>Bacheliers professionnels</t>
  </si>
  <si>
    <t>Part des nouveaux entrants (en %)</t>
  </si>
  <si>
    <t>Baccalauréat d'origine</t>
  </si>
  <si>
    <t>Bac professionnel</t>
  </si>
  <si>
    <t>Bac technologique</t>
  </si>
  <si>
    <t>Bac général</t>
  </si>
  <si>
    <r>
      <t>Tableau 4 : Poursuite d'études en 2</t>
    </r>
    <r>
      <rPr>
        <b/>
        <vertAlign val="superscript"/>
        <sz val="11"/>
        <color theme="1"/>
        <rFont val="Calibri"/>
        <family val="2"/>
        <scheme val="minor"/>
      </rPr>
      <t>e</t>
    </r>
    <r>
      <rPr>
        <b/>
        <sz val="11"/>
        <color theme="1"/>
        <rFont val="Calibri"/>
        <family val="2"/>
        <scheme val="minor"/>
      </rPr>
      <t xml:space="preserve"> année de DUT selon le baccalauréat* (en %)</t>
    </r>
  </si>
  <si>
    <t>Non retrouvé</t>
  </si>
  <si>
    <t>* Quelle que soit l'année d'obtention du baccalauréat</t>
  </si>
  <si>
    <t>dont apprentissage</t>
  </si>
  <si>
    <t>Tous statuts*</t>
  </si>
  <si>
    <t>*Formation initiale, apprentissage, contrat de professionnalisation, formation continue et reprise d'études</t>
  </si>
  <si>
    <t>Formation initiale Académie</t>
  </si>
  <si>
    <t>Formation initiale France métro</t>
  </si>
  <si>
    <t>Apprentissage Académie</t>
  </si>
  <si>
    <t>Apprentissage France métro</t>
  </si>
  <si>
    <t>Tous statuts Académie</t>
  </si>
  <si>
    <t>Tous statuts  France métro</t>
  </si>
  <si>
    <t>Formation initiale (en %)</t>
  </si>
  <si>
    <t>Apprentissage (en %)</t>
  </si>
  <si>
    <t>*Formation initiale, apprentissage, contrat de professionnalisation, formation continue et reprise d'études.</t>
  </si>
  <si>
    <t>Apprentissage</t>
  </si>
  <si>
    <r>
      <t>Graphique 2 : Répartition des étudiants en 1</t>
    </r>
    <r>
      <rPr>
        <b/>
        <vertAlign val="superscript"/>
        <sz val="11"/>
        <color theme="1"/>
        <rFont val="Calibri"/>
        <family val="2"/>
        <scheme val="minor"/>
      </rPr>
      <t>re</t>
    </r>
    <r>
      <rPr>
        <b/>
        <sz val="11"/>
        <color theme="1"/>
        <rFont val="Calibri"/>
        <family val="2"/>
        <scheme val="minor"/>
      </rPr>
      <t xml:space="preserve"> année de DUT selon le domaine et le baccalauréat* (en %)</t>
    </r>
  </si>
  <si>
    <t>Effectifs 2019</t>
  </si>
  <si>
    <t>Évol° 2018-2019 (en %)</t>
  </si>
  <si>
    <t>Part dans les effectifs (en %)</t>
  </si>
  <si>
    <t xml:space="preserve">dont form initiale </t>
  </si>
  <si>
    <t>2019</t>
  </si>
  <si>
    <t>Graphique 1 : Évolution des effectifs selon le statut (base 100 en 2009)</t>
  </si>
  <si>
    <t>Tous statuts* Académie</t>
  </si>
  <si>
    <t>Tous statuts*  France métro</t>
  </si>
  <si>
    <t>Formation initiale</t>
  </si>
  <si>
    <t>Autres statuts</t>
  </si>
  <si>
    <t>% Formation initiale + autres statuts</t>
  </si>
  <si>
    <t>% Apprentissage</t>
  </si>
  <si>
    <t>Évol° des effectifs d'étudiants entre 2018 et 2019 %</t>
  </si>
  <si>
    <t>Carte 1 : Répartition des effectifs selon le statut à la rentrée 2019 et évolution 2018-2019 (en %)</t>
  </si>
  <si>
    <t>Domaine de spécialité</t>
  </si>
  <si>
    <t>Évolution 2018-2019 (en %)</t>
  </si>
  <si>
    <t>Part de femmes      (en %)</t>
  </si>
  <si>
    <t>Effectifs d'entrants en 2019</t>
  </si>
  <si>
    <t>Évolut° 2018-2019 (en %)</t>
  </si>
  <si>
    <r>
      <t>Poursuite en 2</t>
    </r>
    <r>
      <rPr>
        <b/>
        <vertAlign val="superscript"/>
        <sz val="11"/>
        <rFont val="Calibri"/>
        <family val="2"/>
      </rPr>
      <t>e</t>
    </r>
    <r>
      <rPr>
        <b/>
        <sz val="11"/>
        <rFont val="Calibri"/>
        <family val="2"/>
      </rPr>
      <t xml:space="preserve"> année (%)</t>
    </r>
  </si>
  <si>
    <t>Évol° 2018-2019 (points)</t>
  </si>
  <si>
    <t>CARRIERES JURIDIQUES</t>
  </si>
  <si>
    <t>CHIMIE</t>
  </si>
  <si>
    <t>GENIE BIOLOGIQUE</t>
  </si>
  <si>
    <t>GENIE CIVIL - CONSTRUCTION DURABLE</t>
  </si>
  <si>
    <t>GENIE ELECTRIQUE ET INFORMATIQUE INDUSTRIELLE</t>
  </si>
  <si>
    <t>GENIE INDUSTRIEL ET MAINTENANCE</t>
  </si>
  <si>
    <t>GENIE MECANIQUE ET PRODUCTIQUE</t>
  </si>
  <si>
    <t>GENIE THERMIQUE ET ENERGIE</t>
  </si>
  <si>
    <t>GESTION DES ENTREPRISES ET DES ADMINISTRATIONS</t>
  </si>
  <si>
    <t>GESTION LOGISTIQUE ET TRANSPORT</t>
  </si>
  <si>
    <t>HYGIENE, SECURITE, ENVIRONNEMENT</t>
  </si>
  <si>
    <t>INFORMATION COMMUNICATION</t>
  </si>
  <si>
    <t>INFORMATIQUE</t>
  </si>
  <si>
    <t>MESURES PHYSIQUES</t>
  </si>
  <si>
    <t>METIERS DU MULTIMEDIA ET DE L'INTERNET</t>
  </si>
  <si>
    <t>QUALITE, LOGISTIQUE INDUSTRIELLE ET ORGANISATION</t>
  </si>
  <si>
    <t>RESEAUX ET TELECOMMUNICATIONS</t>
  </si>
  <si>
    <t>SCIENCE ET GENIE DES MATERIAUX</t>
  </si>
  <si>
    <t>TECHNIQUES DE COMMERCIALISATION</t>
  </si>
  <si>
    <t>-</t>
  </si>
  <si>
    <t>Domaines et spécialités</t>
  </si>
  <si>
    <r>
      <t>Poursuite en 2</t>
    </r>
    <r>
      <rPr>
        <b/>
        <vertAlign val="superscript"/>
        <sz val="11"/>
        <color rgb="FF000000"/>
        <rFont val="Calibri"/>
        <family val="2"/>
      </rPr>
      <t>e</t>
    </r>
    <r>
      <rPr>
        <b/>
        <sz val="11"/>
        <color rgb="FF000000"/>
        <rFont val="Calibri"/>
        <family val="2"/>
      </rPr>
      <t xml:space="preserve"> année (en %)</t>
    </r>
  </si>
  <si>
    <t>/!\ Attention : effectifs faibles à considérer avec prudence /!\</t>
  </si>
  <si>
    <t>Bac d'origine*</t>
  </si>
  <si>
    <t xml:space="preserve">Système d’information sur le suivi de l’étudiant (SISE Université). </t>
  </si>
  <si>
    <t>Champ :</t>
  </si>
  <si>
    <t xml:space="preserve">Sont pris en compte les inscriptions principales des étudiants (hors doubles inscriptions en CPGE) préparant un Diplôme universitaire de technologie (DUT) dans les Instituts universitaires de technologie (IUT) de l’académie de Strasbourg. Lorsque l'université a des antennes ou des composantes dans une autre académie que la sienne, les effectifs d'étudiants sont comptabilisés dans l'académie de l'antenne ou de la composante. La date d’observation est fixée au 15 janvier de chaque année universitaire. </t>
  </si>
  <si>
    <t>Source :</t>
  </si>
  <si>
    <t xml:space="preserve">Sont pris en compte les inscriptions principales des étudiants (hors doubles inscriptions en CPGE) préparant un Diplôme universitaire de technologie (DUT) dans les Instituts universitaires de technologie (IUT). Lorsque l'université a des antennes ou des composantes dans une autre académie que la sienne, les effectifs d'étudiants sont comptabilisés dans l'académie de l'antenne ou de la composante. La date d’observation est fixée au 15 janvier de chaque année universitaire. </t>
  </si>
  <si>
    <t xml:space="preserve">Sont pris en compte les inscriptions principales des étudiants (hors doubles inscriptions en CPGE) préparant un Diplôme universitaire de technologie (DUT) dans les Instituts universitaires de technologie (IUT) de l'académie de Strasbourg. Lorsque l'université a des antennes ou des composantes dans une autre académie que la sienne, les effectifs d'étudiants sont comptabilisés dans l'académie de l'antenne ou de la composante. La date d’observation est fixée au 15 janvier de chaque année universitaire. </t>
  </si>
  <si>
    <t>Tableau 2 : Effectifs d’étudiants en IUT selon le domaine et évolutions, part de femmes et évolution 2014-2019</t>
  </si>
  <si>
    <r>
      <t xml:space="preserve">Définition : Un nouvel entrant </t>
    </r>
    <r>
      <rPr>
        <sz val="11"/>
        <color theme="1"/>
        <rFont val="Calibri"/>
        <family val="2"/>
        <scheme val="minor"/>
      </rPr>
      <t>est un étudiant inscrit en 1</t>
    </r>
    <r>
      <rPr>
        <vertAlign val="superscript"/>
        <sz val="11"/>
        <color theme="1"/>
        <rFont val="Calibri"/>
        <family val="2"/>
        <scheme val="minor"/>
      </rPr>
      <t>re</t>
    </r>
    <r>
      <rPr>
        <sz val="11"/>
        <color theme="1"/>
        <rFont val="Calibri"/>
        <family val="2"/>
        <scheme val="minor"/>
      </rPr>
      <t xml:space="preserve"> année d'une formation qu'il ne suivait pas l'année précédente, qu’il soit bachelier de l’année ou non.</t>
    </r>
  </si>
  <si>
    <r>
      <t>Tableau 3 : Origine des nouveaux entrants en 1</t>
    </r>
    <r>
      <rPr>
        <b/>
        <vertAlign val="superscript"/>
        <sz val="11"/>
        <color theme="1"/>
        <rFont val="Calibri"/>
        <family val="2"/>
        <scheme val="minor"/>
      </rPr>
      <t>re</t>
    </r>
    <r>
      <rPr>
        <b/>
        <sz val="11"/>
        <color theme="1"/>
        <rFont val="Calibri"/>
        <family val="2"/>
        <scheme val="minor"/>
      </rPr>
      <t xml:space="preserve"> année de DUT selon le statut et le domaine (en %)</t>
    </r>
  </si>
  <si>
    <t>Tous statuts (en %)</t>
  </si>
  <si>
    <t>STI/STI2D</t>
  </si>
  <si>
    <t>Autres origines*</t>
  </si>
  <si>
    <t>** Université (hors IUT), reprise d'études, STS, CPGE, vie active, autres.</t>
  </si>
  <si>
    <t>Évolution 2013-2019 de la part de femmes  (en pts)</t>
  </si>
  <si>
    <t>Bas-Rhin</t>
  </si>
  <si>
    <t>Haut-Rhin</t>
  </si>
  <si>
    <t xml:space="preserve">                                                  DUT                                      Origine n-1   </t>
  </si>
  <si>
    <r>
      <t xml:space="preserve">Un nouvel entrant </t>
    </r>
    <r>
      <rPr>
        <sz val="11"/>
        <color theme="1"/>
        <rFont val="Calibri"/>
        <family val="2"/>
        <scheme val="minor"/>
      </rPr>
      <t>est un étudiant inscrit en 1</t>
    </r>
    <r>
      <rPr>
        <vertAlign val="superscript"/>
        <sz val="11"/>
        <color theme="1"/>
        <rFont val="Calibri"/>
        <family val="2"/>
        <scheme val="minor"/>
      </rPr>
      <t>re</t>
    </r>
    <r>
      <rPr>
        <sz val="11"/>
        <color theme="1"/>
        <rFont val="Calibri"/>
        <family val="2"/>
        <scheme val="minor"/>
      </rPr>
      <t xml:space="preserve"> année d'une formation qu'il ne suivait pas l'année précédente, qu’il soit bachelier de l’année ou non.</t>
    </r>
  </si>
  <si>
    <r>
      <t xml:space="preserve">Formation initiale : </t>
    </r>
    <r>
      <rPr>
        <sz val="11"/>
        <color theme="1"/>
        <rFont val="Calibri"/>
        <family val="2"/>
        <scheme val="minor"/>
      </rPr>
      <t>La formation initiale correspond à un parcours classique, qui permet de suivre un cursus scolaire aboutissant à un diplôme validant l’acquisition de compétences nécessaires à une activité professionnelle.</t>
    </r>
  </si>
  <si>
    <r>
      <t>Apprentissage</t>
    </r>
    <r>
      <rPr>
        <sz val="11"/>
        <color theme="1"/>
        <rFont val="Calibri"/>
        <family val="2"/>
        <scheme val="minor"/>
      </rPr>
      <t> : La formation par apprentissage est caractérisée par un statut particulier d’étudiant-apprenti et par une formation particulière dispensée soit dans une composante ou structure interne de l’université, soit par un centre de formation d’apprentis (CFA) en convention avec l’université.</t>
    </r>
  </si>
  <si>
    <r>
      <t>Contrat de professionnalisation :</t>
    </r>
    <r>
      <rPr>
        <sz val="11"/>
        <color theme="1"/>
        <rFont val="Calibri"/>
        <family val="2"/>
        <scheme val="minor"/>
      </rPr>
      <t xml:space="preserve"> Le contrat de professionnalisation est un contrat en alternance. Il résulte d’un partenariat entre une entreprise, son salarié et l’université.</t>
    </r>
  </si>
  <si>
    <r>
      <t>Formation continue :</t>
    </r>
    <r>
      <rPr>
        <sz val="11"/>
        <color theme="1"/>
        <rFont val="Calibri"/>
        <family val="2"/>
        <scheme val="minor"/>
      </rPr>
      <t xml:space="preserve"> La formation continue est liée à un conventionnement qui peut être trilatéral (établissement d’enseignement, organisme ou entreprise et étudiant) ou bilatéral (établissement d’enseignement et étudiant). Elle est donc financée par un organisme (public ou privé) ou par l’étudiant.</t>
    </r>
  </si>
  <si>
    <r>
      <t>Reprise d’études</t>
    </r>
    <r>
      <rPr>
        <sz val="11"/>
        <color theme="1"/>
        <rFont val="Calibri"/>
        <family val="2"/>
        <scheme val="minor"/>
      </rPr>
      <t> : La reprise d'études, non financées et sans conventionnement, est identifiée à des fins statistiques. Elle concerne les étudiants reprenant des études, après un arrêt d’au moins deux années, dès lors que ceux-ci ne bénéficient pas d’une prise en charge dans le cadre d’un dispositif de la formation continue.</t>
    </r>
  </si>
  <si>
    <t xml:space="preserve">Sont pris en compte les inscriptions principales des étudiants (hors doubles inscriptions en CPGE) préparant un Diplôme universitaire de technologie (DUT), hors étudiants en post-DUT, dans les Instituts universitaires de technologie (IUT) de l’académie de Strasbourg. Lorsque l'université a des antennes ou des composantes dans une autre académie que la sienne, les effectifs d'étudiants sont comptabilisés dans l'académie de l'antenne ou de la composante. La date d’observation est fixée au 15 janvier de chaque année universitaire. </t>
  </si>
  <si>
    <r>
      <rPr>
        <b/>
        <u/>
        <sz val="11"/>
        <color theme="1"/>
        <rFont val="Calibri"/>
        <family val="2"/>
        <scheme val="minor"/>
      </rPr>
      <t>Définitions</t>
    </r>
    <r>
      <rPr>
        <b/>
        <sz val="11"/>
        <color theme="1"/>
        <rFont val="Calibri"/>
        <family val="2"/>
        <scheme val="minor"/>
      </rPr>
      <t xml:space="preserve"> : </t>
    </r>
  </si>
  <si>
    <r>
      <rPr>
        <b/>
        <u/>
        <sz val="11"/>
        <color theme="1"/>
        <rFont val="Calibri"/>
        <family val="2"/>
        <scheme val="minor"/>
      </rPr>
      <t>Champ </t>
    </r>
    <r>
      <rPr>
        <b/>
        <sz val="11"/>
        <color theme="1"/>
        <rFont val="Calibri"/>
        <family val="2"/>
        <scheme val="minor"/>
      </rPr>
      <t>:</t>
    </r>
  </si>
  <si>
    <r>
      <rPr>
        <b/>
        <u/>
        <sz val="11"/>
        <color theme="1"/>
        <rFont val="Calibri"/>
        <family val="2"/>
        <scheme val="minor"/>
      </rPr>
      <t>Source</t>
    </r>
    <r>
      <rPr>
        <b/>
        <sz val="11"/>
        <color theme="1"/>
        <rFont val="Calibri"/>
        <family val="2"/>
        <scheme val="minor"/>
      </rPr>
      <t> :</t>
    </r>
  </si>
  <si>
    <t>Rectorat de Strasbourg</t>
  </si>
  <si>
    <t>DEPP</t>
  </si>
  <si>
    <t>ce.ssa@ac-strasbourg.fr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</si>
</sst>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
  </numFmts>
  <fonts count="27" x14ac:knownFonts="1">
    <font>
      <sz val="11"/>
      <color theme="1"/>
      <name val="Calibri"/>
      <family val="2"/>
      <scheme val="minor"/>
    </font>
    <font>
      <b/>
      <sz val="11"/>
      <color theme="1"/>
      <name val="Calibri"/>
      <family val="2"/>
      <scheme val="minor"/>
    </font>
    <font>
      <b/>
      <sz val="11"/>
      <color theme="1"/>
      <name val="Arial"/>
      <family val="2"/>
    </font>
    <font>
      <sz val="11"/>
      <color theme="1"/>
      <name val="Calibri"/>
      <family val="2"/>
    </font>
    <font>
      <b/>
      <sz val="11"/>
      <color rgb="FF000000"/>
      <name val="Calibri"/>
      <family val="2"/>
    </font>
    <font>
      <b/>
      <sz val="9"/>
      <name val="Arial"/>
      <family val="2"/>
    </font>
    <font>
      <b/>
      <sz val="9"/>
      <color rgb="FFFFFFFF"/>
      <name val="Arial"/>
      <family val="2"/>
    </font>
    <font>
      <sz val="10"/>
      <color theme="1"/>
      <name val="Calibri"/>
      <family val="2"/>
      <scheme val="minor"/>
    </font>
    <font>
      <b/>
      <sz val="10"/>
      <name val="Calibri"/>
      <family val="2"/>
    </font>
    <font>
      <sz val="10"/>
      <color rgb="FF000000"/>
      <name val="Calibri"/>
      <family val="2"/>
    </font>
    <font>
      <b/>
      <vertAlign val="superscript"/>
      <sz val="11"/>
      <color theme="1"/>
      <name val="Calibri"/>
      <family val="2"/>
      <scheme val="minor"/>
    </font>
    <font>
      <sz val="10"/>
      <color theme="1"/>
      <name val="Calibri"/>
      <family val="2"/>
    </font>
    <font>
      <i/>
      <sz val="10"/>
      <color theme="1"/>
      <name val="Calibri"/>
      <family val="2"/>
      <scheme val="minor"/>
    </font>
    <font>
      <b/>
      <sz val="11"/>
      <name val="Calibri"/>
      <family val="2"/>
    </font>
    <font>
      <sz val="11"/>
      <name val="Calibri"/>
      <family val="2"/>
    </font>
    <font>
      <b/>
      <vertAlign val="superscript"/>
      <sz val="11"/>
      <name val="Calibri"/>
      <family val="2"/>
    </font>
    <font>
      <b/>
      <sz val="11"/>
      <color rgb="FF000000"/>
      <name val="Arial"/>
      <family val="2"/>
    </font>
    <font>
      <b/>
      <sz val="11"/>
      <color theme="1"/>
      <name val="Calibri"/>
      <family val="2"/>
    </font>
    <font>
      <sz val="11"/>
      <color rgb="FFFF0000"/>
      <name val="Calibri"/>
      <family val="2"/>
      <scheme val="minor"/>
    </font>
    <font>
      <b/>
      <vertAlign val="superscript"/>
      <sz val="11"/>
      <color rgb="FF000000"/>
      <name val="Calibri"/>
      <family val="2"/>
    </font>
    <font>
      <sz val="11"/>
      <color rgb="FFFF0000"/>
      <name val="Calibri"/>
      <family val="2"/>
    </font>
    <font>
      <b/>
      <sz val="11"/>
      <color rgb="FFFF0000"/>
      <name val="Calibri"/>
      <family val="2"/>
    </font>
    <font>
      <vertAlign val="superscript"/>
      <sz val="11"/>
      <color theme="1"/>
      <name val="Calibri"/>
      <family val="2"/>
      <scheme val="minor"/>
    </font>
    <font>
      <b/>
      <sz val="11"/>
      <name val="Calibri"/>
      <family val="2"/>
      <scheme val="minor"/>
    </font>
    <font>
      <sz val="11"/>
      <name val="Calibri"/>
      <family val="2"/>
      <scheme val="minor"/>
    </font>
    <font>
      <b/>
      <u/>
      <sz val="11"/>
      <color theme="1"/>
      <name val="Calibri"/>
      <family val="2"/>
      <scheme val="minor"/>
    </font>
    <font>
      <u/>
      <sz val="11"/>
      <color theme="10"/>
      <name val="Calibri"/>
      <family val="2"/>
      <scheme val="minor"/>
    </font>
  </fonts>
  <fills count="20">
    <fill>
      <patternFill patternType="none"/>
    </fill>
    <fill>
      <patternFill patternType="gray125"/>
    </fill>
    <fill>
      <patternFill patternType="solid">
        <fgColor rgb="FFF2F2F2"/>
        <bgColor rgb="FFFFFFFF"/>
      </patternFill>
    </fill>
    <fill>
      <patternFill patternType="solid">
        <fgColor rgb="FFDA9694"/>
        <bgColor rgb="FFFFFFFF"/>
      </patternFill>
    </fill>
    <fill>
      <patternFill patternType="solid">
        <fgColor rgb="FF4BACC6"/>
        <bgColor rgb="FFFFFFFF"/>
      </patternFill>
    </fill>
    <fill>
      <patternFill patternType="solid">
        <fgColor rgb="FFA6A6A6"/>
        <bgColor rgb="FFFFFFFF"/>
      </patternFill>
    </fill>
    <fill>
      <patternFill patternType="solid">
        <fgColor rgb="FFCDE8EF"/>
        <bgColor rgb="FF000000"/>
      </patternFill>
    </fill>
    <fill>
      <patternFill patternType="solid">
        <fgColor theme="2"/>
        <bgColor indexed="64"/>
      </patternFill>
    </fill>
    <fill>
      <patternFill patternType="solid">
        <fgColor theme="0"/>
        <bgColor indexed="64"/>
      </patternFill>
    </fill>
    <fill>
      <patternFill patternType="solid">
        <fgColor rgb="FFE7E6E6"/>
        <bgColor rgb="FF000000"/>
      </patternFill>
    </fill>
    <fill>
      <patternFill patternType="solid">
        <fgColor rgb="FFFFFFFF"/>
        <bgColor rgb="FF000000"/>
      </patternFill>
    </fill>
    <fill>
      <patternFill patternType="solid">
        <fgColor rgb="FFCAE6EE"/>
        <bgColor rgb="FF000000"/>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CDE8EF"/>
        <bgColor indexed="64"/>
      </patternFill>
    </fill>
    <fill>
      <patternFill patternType="solid">
        <fgColor rgb="FFCAE6E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CCCCFF"/>
      </left>
      <right style="thin">
        <color rgb="FFCCCCFF"/>
      </right>
      <top style="thin">
        <color rgb="FFCCCCFF"/>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2">
    <xf numFmtId="0" fontId="0" fillId="0" borderId="0"/>
    <xf numFmtId="0" fontId="26" fillId="0" borderId="0" applyNumberFormat="0" applyFill="0" applyBorder="0" applyAlignment="0" applyProtection="0"/>
  </cellStyleXfs>
  <cellXfs count="161">
    <xf numFmtId="0" fontId="0" fillId="0" borderId="0" xfId="0"/>
    <xf numFmtId="0" fontId="1" fillId="0" borderId="0" xfId="0" applyFont="1"/>
    <xf numFmtId="0" fontId="0" fillId="0" borderId="0" xfId="0" applyFont="1"/>
    <xf numFmtId="0" fontId="3" fillId="0" borderId="0" xfId="0" applyFont="1" applyFill="1" applyBorder="1"/>
    <xf numFmtId="0" fontId="4" fillId="0" borderId="0" xfId="0" applyFont="1" applyFill="1" applyBorder="1" applyAlignment="1">
      <alignment vertical="center"/>
    </xf>
    <xf numFmtId="49" fontId="5" fillId="2" borderId="1" xfId="0" applyNumberFormat="1" applyFont="1" applyFill="1" applyBorder="1" applyAlignment="1">
      <alignment horizontal="right"/>
    </xf>
    <xf numFmtId="49" fontId="6" fillId="3" borderId="8" xfId="0" applyNumberFormat="1" applyFont="1" applyFill="1" applyBorder="1" applyAlignment="1">
      <alignment horizontal="left"/>
    </xf>
    <xf numFmtId="164" fontId="3" fillId="0" borderId="1" xfId="0" applyNumberFormat="1" applyFont="1" applyFill="1" applyBorder="1"/>
    <xf numFmtId="49" fontId="6" fillId="4" borderId="8" xfId="0" applyNumberFormat="1" applyFont="1" applyFill="1" applyBorder="1" applyAlignment="1">
      <alignment horizontal="left"/>
    </xf>
    <xf numFmtId="49" fontId="6" fillId="5" borderId="8" xfId="0" applyNumberFormat="1" applyFont="1" applyFill="1" applyBorder="1" applyAlignment="1">
      <alignment horizontal="left"/>
    </xf>
    <xf numFmtId="164" fontId="0" fillId="0" borderId="0" xfId="0" applyNumberFormat="1"/>
    <xf numFmtId="0" fontId="1" fillId="0" borderId="0" xfId="0" applyFont="1" applyBorder="1"/>
    <xf numFmtId="0" fontId="2" fillId="0" borderId="1" xfId="0" applyFont="1" applyBorder="1" applyAlignment="1">
      <alignment horizontal="left" vertical="top" wrapText="1"/>
    </xf>
    <xf numFmtId="164" fontId="8" fillId="6" borderId="1" xfId="0" applyNumberFormat="1" applyFont="1" applyFill="1" applyBorder="1" applyAlignment="1">
      <alignment horizontal="right" vertical="center" wrapText="1"/>
    </xf>
    <xf numFmtId="0" fontId="7" fillId="7" borderId="1" xfId="0" applyFont="1" applyFill="1" applyBorder="1" applyAlignment="1"/>
    <xf numFmtId="0" fontId="7" fillId="8" borderId="1" xfId="0" applyFont="1" applyFill="1" applyBorder="1" applyAlignment="1"/>
    <xf numFmtId="0" fontId="7" fillId="0" borderId="1" xfId="0" applyFont="1" applyBorder="1" applyAlignment="1"/>
    <xf numFmtId="3" fontId="0" fillId="0" borderId="0" xfId="0" applyNumberFormat="1"/>
    <xf numFmtId="0" fontId="3" fillId="0" borderId="0" xfId="0" applyFont="1"/>
    <xf numFmtId="0" fontId="11" fillId="0" borderId="0" xfId="0" applyFont="1"/>
    <xf numFmtId="0" fontId="12" fillId="0" borderId="0" xfId="0" applyFont="1" applyAlignment="1">
      <alignment vertical="center"/>
    </xf>
    <xf numFmtId="0" fontId="4" fillId="6" borderId="1" xfId="0" applyFont="1" applyFill="1" applyBorder="1" applyAlignment="1">
      <alignment horizontal="center" vertical="center" wrapText="1"/>
    </xf>
    <xf numFmtId="0" fontId="4" fillId="0" borderId="1" xfId="0" applyFont="1" applyFill="1" applyBorder="1"/>
    <xf numFmtId="164" fontId="14" fillId="0" borderId="1" xfId="0" applyNumberFormat="1" applyFont="1" applyFill="1" applyBorder="1"/>
    <xf numFmtId="0" fontId="4" fillId="9" borderId="1" xfId="0" applyFont="1" applyFill="1" applyBorder="1"/>
    <xf numFmtId="164" fontId="13" fillId="9" borderId="1" xfId="0" applyNumberFormat="1" applyFont="1" applyFill="1" applyBorder="1"/>
    <xf numFmtId="1" fontId="4" fillId="0" borderId="1" xfId="0" applyNumberFormat="1" applyFont="1" applyFill="1" applyBorder="1"/>
    <xf numFmtId="1" fontId="4" fillId="0" borderId="0" xfId="0" applyNumberFormat="1" applyFont="1" applyFill="1" applyBorder="1"/>
    <xf numFmtId="0" fontId="4" fillId="0" borderId="5" xfId="0" applyFont="1" applyFill="1" applyBorder="1"/>
    <xf numFmtId="0" fontId="8" fillId="6" borderId="1" xfId="0" applyFont="1" applyFill="1" applyBorder="1" applyAlignment="1">
      <alignment horizontal="center" vertical="center" wrapText="1"/>
    </xf>
    <xf numFmtId="0" fontId="16" fillId="0" borderId="0" xfId="0" applyFont="1" applyFill="1" applyBorder="1" applyAlignment="1">
      <alignment vertical="top" wrapText="1"/>
    </xf>
    <xf numFmtId="0" fontId="16" fillId="0" borderId="0" xfId="0" applyFont="1" applyFill="1" applyBorder="1" applyAlignment="1">
      <alignment horizontal="center" vertical="top" wrapText="1"/>
    </xf>
    <xf numFmtId="0" fontId="16" fillId="0" borderId="0" xfId="0" applyFont="1" applyFill="1" applyBorder="1" applyAlignment="1">
      <alignment horizontal="left" vertical="top" wrapText="1"/>
    </xf>
    <xf numFmtId="0" fontId="3" fillId="0" borderId="0" xfId="0" applyFont="1" applyFill="1" applyBorder="1" applyAlignment="1">
      <alignment vertical="top" wrapText="1"/>
    </xf>
    <xf numFmtId="164" fontId="3" fillId="0" borderId="0" xfId="0" applyNumberFormat="1" applyFont="1" applyFill="1" applyBorder="1" applyAlignment="1">
      <alignment vertical="top" wrapText="1"/>
    </xf>
    <xf numFmtId="0" fontId="4" fillId="0" borderId="0" xfId="0" applyFont="1" applyFill="1" applyBorder="1"/>
    <xf numFmtId="0" fontId="4" fillId="0" borderId="0" xfId="0" applyFont="1" applyFill="1" applyBorder="1" applyAlignment="1">
      <alignment vertical="top" wrapText="1"/>
    </xf>
    <xf numFmtId="164" fontId="4" fillId="0" borderId="0" xfId="0" applyNumberFormat="1" applyFont="1" applyFill="1" applyBorder="1" applyAlignment="1">
      <alignment vertical="top" wrapText="1"/>
    </xf>
    <xf numFmtId="0" fontId="0" fillId="0" borderId="0" xfId="0" applyFill="1" applyBorder="1"/>
    <xf numFmtId="164" fontId="9" fillId="9" borderId="1" xfId="0" applyNumberFormat="1" applyFont="1" applyFill="1" applyBorder="1" applyAlignment="1"/>
    <xf numFmtId="164" fontId="9" fillId="10" borderId="1" xfId="0" applyNumberFormat="1" applyFont="1" applyFill="1" applyBorder="1" applyAlignment="1"/>
    <xf numFmtId="164" fontId="9" fillId="0" borderId="1" xfId="0" applyNumberFormat="1" applyFont="1" applyFill="1" applyBorder="1" applyAlignment="1"/>
    <xf numFmtId="164" fontId="13" fillId="11" borderId="1" xfId="0" applyNumberFormat="1" applyFont="1" applyFill="1" applyBorder="1"/>
    <xf numFmtId="164" fontId="14" fillId="9" borderId="1" xfId="0" applyNumberFormat="1" applyFont="1" applyFill="1" applyBorder="1"/>
    <xf numFmtId="164" fontId="14" fillId="9" borderId="1" xfId="0" applyNumberFormat="1" applyFont="1" applyFill="1" applyBorder="1" applyAlignment="1"/>
    <xf numFmtId="164" fontId="14" fillId="10" borderId="1" xfId="0" applyNumberFormat="1" applyFont="1" applyFill="1" applyBorder="1" applyAlignment="1"/>
    <xf numFmtId="164" fontId="13" fillId="6" borderId="1" xfId="0" applyNumberFormat="1" applyFont="1" applyFill="1" applyBorder="1"/>
    <xf numFmtId="3" fontId="14" fillId="10" borderId="1" xfId="0" applyNumberFormat="1" applyFont="1" applyFill="1" applyBorder="1"/>
    <xf numFmtId="164" fontId="3" fillId="9" borderId="1" xfId="0" applyNumberFormat="1" applyFont="1" applyFill="1" applyBorder="1"/>
    <xf numFmtId="164" fontId="14" fillId="10" borderId="1" xfId="0" applyNumberFormat="1" applyFont="1" applyFill="1" applyBorder="1"/>
    <xf numFmtId="3" fontId="8" fillId="6" borderId="1" xfId="0" applyNumberFormat="1" applyFont="1" applyFill="1" applyBorder="1" applyAlignment="1">
      <alignment horizontal="right" vertical="center" wrapText="1"/>
    </xf>
    <xf numFmtId="3" fontId="9" fillId="9" borderId="1" xfId="0" applyNumberFormat="1" applyFont="1" applyFill="1" applyBorder="1" applyAlignment="1"/>
    <xf numFmtId="3" fontId="9" fillId="10" borderId="1" xfId="0" applyNumberFormat="1" applyFont="1" applyFill="1" applyBorder="1" applyAlignment="1"/>
    <xf numFmtId="3" fontId="9" fillId="0" borderId="1" xfId="0" applyNumberFormat="1" applyFont="1" applyFill="1" applyBorder="1" applyAlignment="1"/>
    <xf numFmtId="0" fontId="14" fillId="0" borderId="1" xfId="0" applyFont="1" applyFill="1" applyBorder="1" applyAlignment="1">
      <alignment horizontal="left" vertical="center"/>
    </xf>
    <xf numFmtId="3" fontId="14" fillId="0" borderId="1" xfId="0" applyNumberFormat="1" applyFont="1" applyFill="1" applyBorder="1"/>
    <xf numFmtId="3" fontId="3" fillId="0" borderId="1" xfId="0" applyNumberFormat="1" applyFont="1" applyFill="1" applyBorder="1" applyAlignment="1">
      <alignment vertical="top" wrapText="1"/>
    </xf>
    <xf numFmtId="165" fontId="3" fillId="0" borderId="1" xfId="0" applyNumberFormat="1" applyFont="1" applyFill="1" applyBorder="1"/>
    <xf numFmtId="3" fontId="14" fillId="0" borderId="1" xfId="0" applyNumberFormat="1" applyFont="1" applyFill="1" applyBorder="1" applyAlignment="1">
      <alignment vertical="center"/>
    </xf>
    <xf numFmtId="164" fontId="3" fillId="0" borderId="1" xfId="0" applyNumberFormat="1" applyFont="1" applyFill="1" applyBorder="1" applyAlignment="1">
      <alignment vertical="center"/>
    </xf>
    <xf numFmtId="3" fontId="3" fillId="0" borderId="1" xfId="0" applyNumberFormat="1" applyFont="1" applyFill="1" applyBorder="1" applyAlignment="1">
      <alignment vertical="center" wrapText="1"/>
    </xf>
    <xf numFmtId="165" fontId="3" fillId="0" borderId="1" xfId="0" applyNumberFormat="1" applyFont="1" applyFill="1" applyBorder="1" applyAlignment="1">
      <alignment vertical="center"/>
    </xf>
    <xf numFmtId="3" fontId="3" fillId="0" borderId="1" xfId="0" applyNumberFormat="1" applyFont="1" applyFill="1" applyBorder="1"/>
    <xf numFmtId="3" fontId="3" fillId="0" borderId="1" xfId="0" applyNumberFormat="1" applyFont="1" applyFill="1" applyBorder="1" applyAlignment="1">
      <alignment vertical="center"/>
    </xf>
    <xf numFmtId="0" fontId="3" fillId="0" borderId="1" xfId="0" applyFont="1" applyFill="1" applyBorder="1"/>
    <xf numFmtId="0" fontId="3" fillId="0" borderId="1" xfId="0" applyFont="1" applyFill="1" applyBorder="1" applyAlignment="1">
      <alignment vertical="top" wrapText="1"/>
    </xf>
    <xf numFmtId="164" fontId="3" fillId="0" borderId="1" xfId="0" applyNumberFormat="1" applyFont="1" applyFill="1" applyBorder="1" applyAlignment="1">
      <alignment vertical="top" wrapText="1"/>
    </xf>
    <xf numFmtId="0" fontId="2" fillId="0" borderId="5" xfId="0" applyFont="1" applyBorder="1" applyAlignment="1">
      <alignment horizontal="left" vertical="top" wrapText="1"/>
    </xf>
    <xf numFmtId="0" fontId="3" fillId="0" borderId="2" xfId="0" applyFont="1" applyFill="1" applyBorder="1"/>
    <xf numFmtId="0" fontId="3" fillId="0" borderId="2" xfId="0" applyFont="1" applyFill="1" applyBorder="1" applyAlignment="1">
      <alignment vertical="top" wrapText="1"/>
    </xf>
    <xf numFmtId="164" fontId="3" fillId="0" borderId="2" xfId="0" applyNumberFormat="1" applyFont="1" applyFill="1" applyBorder="1" applyAlignment="1">
      <alignment vertical="top" wrapText="1"/>
    </xf>
    <xf numFmtId="0" fontId="4" fillId="0" borderId="4" xfId="0" applyFont="1" applyFill="1" applyBorder="1"/>
    <xf numFmtId="0" fontId="4" fillId="0" borderId="4" xfId="0" applyFont="1" applyFill="1" applyBorder="1" applyAlignment="1">
      <alignment vertical="top" wrapText="1"/>
    </xf>
    <xf numFmtId="164" fontId="4" fillId="0" borderId="4" xfId="0" applyNumberFormat="1" applyFont="1" applyFill="1" applyBorder="1" applyAlignment="1">
      <alignment vertical="top" wrapText="1"/>
    </xf>
    <xf numFmtId="0" fontId="2" fillId="0" borderId="1" xfId="0" applyFont="1" applyBorder="1" applyAlignment="1">
      <alignment vertical="center" wrapText="1"/>
    </xf>
    <xf numFmtId="0" fontId="2" fillId="0" borderId="2" xfId="0" applyFont="1" applyBorder="1" applyAlignment="1">
      <alignment horizontal="center" vertical="center" wrapText="1"/>
    </xf>
    <xf numFmtId="164" fontId="17" fillId="0" borderId="4" xfId="0" applyNumberFormat="1" applyFont="1" applyFill="1" applyBorder="1" applyAlignment="1">
      <alignment vertical="top" wrapText="1"/>
    </xf>
    <xf numFmtId="164" fontId="3" fillId="12" borderId="1" xfId="0" applyNumberFormat="1" applyFont="1" applyFill="1" applyBorder="1" applyAlignment="1">
      <alignment vertical="top" wrapText="1"/>
    </xf>
    <xf numFmtId="0" fontId="2" fillId="0" borderId="1" xfId="0" applyFont="1" applyBorder="1" applyAlignment="1">
      <alignment horizontal="left" wrapText="1"/>
    </xf>
    <xf numFmtId="166" fontId="8" fillId="6" borderId="1" xfId="0" applyNumberFormat="1" applyFont="1" applyFill="1" applyBorder="1" applyAlignment="1">
      <alignment horizontal="right" vertical="center" wrapText="1"/>
    </xf>
    <xf numFmtId="167" fontId="9" fillId="9" borderId="1" xfId="0" applyNumberFormat="1" applyFont="1" applyFill="1" applyBorder="1" applyAlignment="1">
      <alignment horizontal="right"/>
    </xf>
    <xf numFmtId="166" fontId="9" fillId="9" borderId="1" xfId="0" applyNumberFormat="1" applyFont="1" applyFill="1" applyBorder="1" applyAlignment="1">
      <alignment horizontal="right"/>
    </xf>
    <xf numFmtId="167" fontId="9" fillId="10" borderId="1" xfId="0" applyNumberFormat="1" applyFont="1" applyFill="1" applyBorder="1" applyAlignment="1">
      <alignment horizontal="right"/>
    </xf>
    <xf numFmtId="166" fontId="9" fillId="10" borderId="1" xfId="0" applyNumberFormat="1" applyFont="1" applyFill="1" applyBorder="1" applyAlignment="1">
      <alignment horizontal="right"/>
    </xf>
    <xf numFmtId="167" fontId="9" fillId="0" borderId="1" xfId="0" applyNumberFormat="1" applyFont="1" applyFill="1" applyBorder="1" applyAlignment="1">
      <alignment horizontal="right"/>
    </xf>
    <xf numFmtId="166" fontId="9" fillId="0" borderId="1" xfId="0" applyNumberFormat="1" applyFont="1" applyFill="1" applyBorder="1" applyAlignment="1">
      <alignment horizontal="right"/>
    </xf>
    <xf numFmtId="166" fontId="9" fillId="9" borderId="1" xfId="0" applyNumberFormat="1" applyFont="1" applyFill="1" applyBorder="1" applyAlignment="1"/>
    <xf numFmtId="166" fontId="9" fillId="10" borderId="1" xfId="0" applyNumberFormat="1" applyFont="1" applyFill="1" applyBorder="1" applyAlignment="1"/>
    <xf numFmtId="166" fontId="9" fillId="0" borderId="1" xfId="0" applyNumberFormat="1" applyFont="1" applyFill="1" applyBorder="1" applyAlignment="1"/>
    <xf numFmtId="164" fontId="9" fillId="9" borderId="1" xfId="0" applyNumberFormat="1" applyFont="1" applyFill="1" applyBorder="1" applyAlignment="1">
      <alignment horizontal="right"/>
    </xf>
    <xf numFmtId="1" fontId="4" fillId="0" borderId="3" xfId="0" applyNumberFormat="1" applyFont="1" applyFill="1" applyBorder="1"/>
    <xf numFmtId="0" fontId="3" fillId="0" borderId="3" xfId="0" applyFont="1" applyFill="1" applyBorder="1"/>
    <xf numFmtId="0" fontId="13" fillId="6" borderId="1" xfId="0" applyFont="1" applyFill="1" applyBorder="1" applyAlignment="1">
      <alignment horizontal="center" vertical="center" wrapText="1"/>
    </xf>
    <xf numFmtId="166" fontId="14" fillId="0" borderId="1" xfId="0" applyNumberFormat="1" applyFont="1" applyFill="1" applyBorder="1"/>
    <xf numFmtId="0" fontId="0" fillId="0" borderId="1" xfId="0" applyBorder="1"/>
    <xf numFmtId="0" fontId="20" fillId="0" borderId="1" xfId="0" applyNumberFormat="1" applyFont="1" applyFill="1" applyBorder="1" applyAlignment="1">
      <alignment horizontal="right"/>
    </xf>
    <xf numFmtId="164" fontId="20" fillId="0" borderId="1" xfId="0" applyNumberFormat="1" applyFont="1" applyFill="1" applyBorder="1" applyAlignment="1">
      <alignment horizontal="right"/>
    </xf>
    <xf numFmtId="0" fontId="18" fillId="0" borderId="0" xfId="0" applyFont="1"/>
    <xf numFmtId="0" fontId="13" fillId="13" borderId="1" xfId="0" applyFont="1" applyFill="1" applyBorder="1"/>
    <xf numFmtId="0" fontId="13" fillId="13" borderId="1" xfId="0" applyFont="1" applyFill="1" applyBorder="1" applyAlignment="1">
      <alignment wrapText="1"/>
    </xf>
    <xf numFmtId="3" fontId="13" fillId="13" borderId="1" xfId="0" applyNumberFormat="1" applyFont="1" applyFill="1" applyBorder="1"/>
    <xf numFmtId="164" fontId="4" fillId="13" borderId="1" xfId="0" applyNumberFormat="1" applyFont="1" applyFill="1" applyBorder="1"/>
    <xf numFmtId="3" fontId="4" fillId="13" borderId="1" xfId="0" applyNumberFormat="1" applyFont="1" applyFill="1" applyBorder="1"/>
    <xf numFmtId="165" fontId="4" fillId="13" borderId="1" xfId="0" applyNumberFormat="1" applyFont="1" applyFill="1" applyBorder="1"/>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164" fontId="3" fillId="14" borderId="1" xfId="0" applyNumberFormat="1" applyFont="1" applyFill="1" applyBorder="1" applyAlignment="1">
      <alignment vertical="top" wrapText="1"/>
    </xf>
    <xf numFmtId="164" fontId="3" fillId="15" borderId="1" xfId="0" applyNumberFormat="1" applyFont="1" applyFill="1" applyBorder="1" applyAlignment="1">
      <alignment vertical="top" wrapText="1"/>
    </xf>
    <xf numFmtId="164" fontId="3" fillId="15" borderId="2" xfId="0" applyNumberFormat="1" applyFont="1" applyFill="1" applyBorder="1" applyAlignment="1">
      <alignment vertical="top" wrapText="1"/>
    </xf>
    <xf numFmtId="164" fontId="0" fillId="0" borderId="1" xfId="0" applyNumberFormat="1" applyBorder="1" applyAlignment="1">
      <alignment vertical="top" wrapText="1"/>
    </xf>
    <xf numFmtId="164" fontId="3" fillId="16" borderId="1" xfId="0" applyNumberFormat="1" applyFont="1" applyFill="1" applyBorder="1" applyAlignment="1">
      <alignment vertical="top" wrapText="1"/>
    </xf>
    <xf numFmtId="164" fontId="3" fillId="17" borderId="1" xfId="0" applyNumberFormat="1" applyFont="1" applyFill="1" applyBorder="1" applyAlignment="1">
      <alignment vertical="top" wrapText="1"/>
    </xf>
    <xf numFmtId="0" fontId="23" fillId="18" borderId="1" xfId="0" applyFont="1" applyFill="1" applyBorder="1" applyAlignment="1">
      <alignment horizontal="center" vertical="center" wrapText="1"/>
    </xf>
    <xf numFmtId="0" fontId="23" fillId="19" borderId="1" xfId="0" applyFont="1" applyFill="1" applyBorder="1"/>
    <xf numFmtId="0" fontId="24" fillId="7" borderId="1" xfId="0" applyFont="1" applyFill="1" applyBorder="1"/>
    <xf numFmtId="0" fontId="24" fillId="0" borderId="1" xfId="0" applyFont="1" applyBorder="1"/>
    <xf numFmtId="0" fontId="23" fillId="18" borderId="1" xfId="0" applyFont="1" applyFill="1" applyBorder="1"/>
    <xf numFmtId="0" fontId="23" fillId="8" borderId="1" xfId="0" applyFont="1" applyFill="1" applyBorder="1"/>
    <xf numFmtId="0" fontId="23" fillId="7" borderId="1" xfId="0" applyFont="1" applyFill="1" applyBorder="1"/>
    <xf numFmtId="0" fontId="8" fillId="6" borderId="5" xfId="0" applyFont="1" applyFill="1" applyBorder="1" applyAlignment="1">
      <alignment horizontal="center" vertical="center" wrapText="1"/>
    </xf>
    <xf numFmtId="0" fontId="8" fillId="6" borderId="1" xfId="0" applyFont="1" applyFill="1" applyBorder="1" applyAlignment="1">
      <alignment horizontal="right" vertical="center" wrapText="1"/>
    </xf>
    <xf numFmtId="0" fontId="9" fillId="9" borderId="1" xfId="0" applyFont="1" applyFill="1" applyBorder="1" applyAlignment="1"/>
    <xf numFmtId="0" fontId="9" fillId="10" borderId="1" xfId="0" applyFont="1" applyFill="1" applyBorder="1" applyAlignment="1"/>
    <xf numFmtId="0" fontId="9" fillId="0" borderId="1" xfId="0" applyFont="1" applyFill="1" applyBorder="1" applyAlignment="1"/>
    <xf numFmtId="0" fontId="0" fillId="0" borderId="0" xfId="0" applyAlignment="1">
      <alignment horizontal="left" vertical="center" wrapText="1"/>
    </xf>
    <xf numFmtId="0" fontId="0" fillId="0" borderId="0" xfId="0" applyAlignment="1">
      <alignment horizontal="left" vertical="center" wrapText="1"/>
    </xf>
    <xf numFmtId="0" fontId="4" fillId="13" borderId="5" xfId="0" applyFont="1" applyFill="1" applyBorder="1" applyAlignment="1">
      <alignment horizontal="center"/>
    </xf>
    <xf numFmtId="0" fontId="4" fillId="13" borderId="7" xfId="0" applyFont="1" applyFill="1" applyBorder="1" applyAlignment="1">
      <alignment horizontal="center"/>
    </xf>
    <xf numFmtId="0" fontId="4" fillId="13" borderId="6" xfId="0" applyFont="1" applyFill="1" applyBorder="1" applyAlignment="1">
      <alignment horizontal="center"/>
    </xf>
    <xf numFmtId="0" fontId="4" fillId="13" borderId="1" xfId="0" applyFont="1" applyFill="1" applyBorder="1" applyAlignment="1">
      <alignment horizontal="center" vertical="center" wrapText="1"/>
    </xf>
    <xf numFmtId="0" fontId="13" fillId="13" borderId="2" xfId="0" applyFont="1" applyFill="1" applyBorder="1" applyAlignment="1">
      <alignment horizontal="left" vertical="center"/>
    </xf>
    <xf numFmtId="0" fontId="13" fillId="13" borderId="3" xfId="0" applyFont="1" applyFill="1" applyBorder="1" applyAlignment="1">
      <alignment horizontal="left" vertical="center"/>
    </xf>
    <xf numFmtId="0" fontId="13" fillId="13" borderId="4" xfId="0" applyFont="1" applyFill="1" applyBorder="1" applyAlignment="1">
      <alignment horizontal="left" vertical="center"/>
    </xf>
    <xf numFmtId="0" fontId="4" fillId="13" borderId="2" xfId="0" applyFont="1" applyFill="1" applyBorder="1" applyAlignment="1">
      <alignment horizontal="center" wrapText="1"/>
    </xf>
    <xf numFmtId="0" fontId="4" fillId="13" borderId="4" xfId="0" applyFont="1" applyFill="1" applyBorder="1" applyAlignment="1">
      <alignment horizontal="center" wrapText="1"/>
    </xf>
    <xf numFmtId="0" fontId="4" fillId="0" borderId="0" xfId="0" applyFont="1" applyFill="1" applyBorder="1" applyAlignment="1">
      <alignment horizontal="left" vertical="center"/>
    </xf>
    <xf numFmtId="0" fontId="1" fillId="0" borderId="5" xfId="0" applyFont="1" applyFill="1" applyBorder="1" applyAlignment="1">
      <alignment horizontal="center"/>
    </xf>
    <xf numFmtId="0" fontId="1" fillId="0" borderId="7" xfId="0" applyFont="1" applyFill="1" applyBorder="1" applyAlignment="1">
      <alignment horizontal="center"/>
    </xf>
    <xf numFmtId="0" fontId="1" fillId="0" borderId="6" xfId="0" applyFont="1" applyFill="1" applyBorder="1" applyAlignment="1">
      <alignment horizontal="center"/>
    </xf>
    <xf numFmtId="0" fontId="8" fillId="6" borderId="1" xfId="0" applyFont="1" applyFill="1" applyBorder="1" applyAlignment="1">
      <alignment horizontal="center" vertical="center" wrapText="1"/>
    </xf>
    <xf numFmtId="0" fontId="4" fillId="0" borderId="5" xfId="0" applyFont="1" applyFill="1" applyBorder="1" applyAlignment="1">
      <alignment horizontal="center"/>
    </xf>
    <xf numFmtId="0" fontId="4" fillId="0" borderId="7" xfId="0" applyFont="1" applyFill="1" applyBorder="1" applyAlignment="1">
      <alignment horizontal="center"/>
    </xf>
    <xf numFmtId="0" fontId="4" fillId="0" borderId="6" xfId="0" applyFont="1" applyFill="1" applyBorder="1" applyAlignment="1">
      <alignment horizontal="center"/>
    </xf>
    <xf numFmtId="0" fontId="23" fillId="18" borderId="1" xfId="0" applyFont="1" applyFill="1" applyBorder="1" applyAlignment="1">
      <alignment horizontal="center" vertical="center" wrapText="1"/>
    </xf>
    <xf numFmtId="0" fontId="23" fillId="18" borderId="5" xfId="0" applyFont="1" applyFill="1" applyBorder="1" applyAlignment="1">
      <alignment horizontal="center" vertical="center" wrapText="1"/>
    </xf>
    <xf numFmtId="0" fontId="23" fillId="18" borderId="7" xfId="0" applyFont="1" applyFill="1" applyBorder="1" applyAlignment="1">
      <alignment horizontal="center" vertical="center" wrapText="1"/>
    </xf>
    <xf numFmtId="0" fontId="23" fillId="18" borderId="6" xfId="0" applyFont="1" applyFill="1" applyBorder="1" applyAlignment="1">
      <alignment horizontal="center" vertical="center" wrapText="1"/>
    </xf>
    <xf numFmtId="0" fontId="23" fillId="18" borderId="9" xfId="0" applyFont="1" applyFill="1" applyBorder="1" applyAlignment="1">
      <alignment horizontal="left" vertical="center" wrapText="1"/>
    </xf>
    <xf numFmtId="0" fontId="23" fillId="18" borderId="10" xfId="0"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26" fillId="0" borderId="0" xfId="1"/>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 xfId="0" applyFont="1" applyFill="1" applyBorder="1" applyAlignment="1">
      <alignment horizontal="center" vertical="center" wrapText="1"/>
    </xf>
    <xf numFmtId="164" fontId="13" fillId="6" borderId="1" xfId="0" applyNumberFormat="1" applyFont="1" applyFill="1" applyBorder="1" applyAlignment="1">
      <alignment horizontal="right" vertical="center" wrapText="1"/>
    </xf>
    <xf numFmtId="164" fontId="21" fillId="6" borderId="1" xfId="0" applyNumberFormat="1" applyFont="1" applyFill="1" applyBorder="1" applyAlignment="1">
      <alignment horizontal="righ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CB4A6"/>
      <color rgb="FFFA7B62"/>
      <color rgb="FFFBA18F"/>
      <color rgb="FF249AFC"/>
      <color rgb="FF025E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75030148258495E-2"/>
          <c:y val="6.5697938200202866E-2"/>
          <c:w val="0.74263172841099778"/>
          <c:h val="0.81921259842519689"/>
        </c:manualLayout>
      </c:layout>
      <c:lineChart>
        <c:grouping val="standard"/>
        <c:varyColors val="0"/>
        <c:ser>
          <c:idx val="5"/>
          <c:order val="0"/>
          <c:tx>
            <c:strRef>
              <c:f>Graph1!$A$23</c:f>
              <c:strCache>
                <c:ptCount val="1"/>
                <c:pt idx="0">
                  <c:v>Formation initiale Académie</c:v>
                </c:pt>
              </c:strCache>
            </c:strRef>
          </c:tx>
          <c:spPr>
            <a:ln w="28575" cap="rnd">
              <a:solidFill>
                <a:srgbClr val="DA9694"/>
              </a:solidFill>
              <a:round/>
            </a:ln>
            <a:effectLst/>
          </c:spPr>
          <c:marker>
            <c:symbol val="none"/>
          </c:marker>
          <c:cat>
            <c:strRef>
              <c:f>Graph1!$B$22:$L$22</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Graph1!$B$23:$L$23</c:f>
              <c:numCache>
                <c:formatCode>0.0</c:formatCode>
                <c:ptCount val="11"/>
                <c:pt idx="0">
                  <c:v>100</c:v>
                </c:pt>
                <c:pt idx="1">
                  <c:v>98.518318965517238</c:v>
                </c:pt>
                <c:pt idx="2">
                  <c:v>97.548491379310349</c:v>
                </c:pt>
                <c:pt idx="3">
                  <c:v>94.908405172413794</c:v>
                </c:pt>
                <c:pt idx="4">
                  <c:v>94.881465517241381</c:v>
                </c:pt>
                <c:pt idx="5">
                  <c:v>95.393318965517238</c:v>
                </c:pt>
                <c:pt idx="6">
                  <c:v>93.93857758620689</c:v>
                </c:pt>
                <c:pt idx="7">
                  <c:v>92.537715517241381</c:v>
                </c:pt>
                <c:pt idx="8">
                  <c:v>94.989224137931032</c:v>
                </c:pt>
                <c:pt idx="9">
                  <c:v>95.177801724137936</c:v>
                </c:pt>
                <c:pt idx="10">
                  <c:v>93.426724137931032</c:v>
                </c:pt>
              </c:numCache>
            </c:numRef>
          </c:val>
          <c:smooth val="0"/>
          <c:extLst>
            <c:ext xmlns:c16="http://schemas.microsoft.com/office/drawing/2014/chart" uri="{C3380CC4-5D6E-409C-BE32-E72D297353CC}">
              <c16:uniqueId val="{00000000-A101-4C0D-B012-CE6ED38C6E6B}"/>
            </c:ext>
          </c:extLst>
        </c:ser>
        <c:ser>
          <c:idx val="4"/>
          <c:order val="1"/>
          <c:tx>
            <c:strRef>
              <c:f>Graph1!$A$24</c:f>
              <c:strCache>
                <c:ptCount val="1"/>
                <c:pt idx="0">
                  <c:v>Formation initiale France métro</c:v>
                </c:pt>
              </c:strCache>
            </c:strRef>
          </c:tx>
          <c:spPr>
            <a:ln w="28575" cap="rnd">
              <a:solidFill>
                <a:srgbClr val="DA9694"/>
              </a:solidFill>
              <a:prstDash val="sysDot"/>
              <a:round/>
            </a:ln>
            <a:effectLst/>
          </c:spPr>
          <c:marker>
            <c:symbol val="none"/>
          </c:marker>
          <c:cat>
            <c:strRef>
              <c:f>Graph1!$B$22:$L$22</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Graph1!$B$24:$L$24</c:f>
              <c:numCache>
                <c:formatCode>0.0</c:formatCode>
                <c:ptCount val="11"/>
                <c:pt idx="0">
                  <c:v>100</c:v>
                </c:pt>
                <c:pt idx="1">
                  <c:v>98.435476017675541</c:v>
                </c:pt>
                <c:pt idx="2">
                  <c:v>97.713388025833481</c:v>
                </c:pt>
                <c:pt idx="3">
                  <c:v>97.009673774241861</c:v>
                </c:pt>
                <c:pt idx="4">
                  <c:v>97.699607720645659</c:v>
                </c:pt>
                <c:pt idx="5">
                  <c:v>98.258169424258853</c:v>
                </c:pt>
                <c:pt idx="6">
                  <c:v>97.911824420538167</c:v>
                </c:pt>
                <c:pt idx="7">
                  <c:v>97.874158253024774</c:v>
                </c:pt>
                <c:pt idx="8">
                  <c:v>97.625194072631388</c:v>
                </c:pt>
                <c:pt idx="9">
                  <c:v>99.664679240429578</c:v>
                </c:pt>
                <c:pt idx="10">
                  <c:v>100.09278738826468</c:v>
                </c:pt>
              </c:numCache>
            </c:numRef>
          </c:val>
          <c:smooth val="0"/>
          <c:extLst>
            <c:ext xmlns:c16="http://schemas.microsoft.com/office/drawing/2014/chart" uri="{C3380CC4-5D6E-409C-BE32-E72D297353CC}">
              <c16:uniqueId val="{00000001-A101-4C0D-B012-CE6ED38C6E6B}"/>
            </c:ext>
          </c:extLst>
        </c:ser>
        <c:ser>
          <c:idx val="1"/>
          <c:order val="2"/>
          <c:tx>
            <c:strRef>
              <c:f>Graph1!$A$25</c:f>
              <c:strCache>
                <c:ptCount val="1"/>
                <c:pt idx="0">
                  <c:v>Apprentissage Académie</c:v>
                </c:pt>
              </c:strCache>
            </c:strRef>
          </c:tx>
          <c:spPr>
            <a:ln w="28575" cap="rnd">
              <a:solidFill>
                <a:srgbClr val="4BACC6"/>
              </a:solidFill>
              <a:prstDash val="solid"/>
              <a:round/>
            </a:ln>
            <a:effectLst/>
          </c:spPr>
          <c:marker>
            <c:symbol val="none"/>
          </c:marker>
          <c:cat>
            <c:strRef>
              <c:f>Graph1!$B$22:$L$22</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Graph1!$B$25:$L$25</c:f>
              <c:numCache>
                <c:formatCode>0.0</c:formatCode>
                <c:ptCount val="11"/>
                <c:pt idx="0">
                  <c:v>100</c:v>
                </c:pt>
                <c:pt idx="1">
                  <c:v>105.17928286852589</c:v>
                </c:pt>
                <c:pt idx="2">
                  <c:v>124.70119521912351</c:v>
                </c:pt>
                <c:pt idx="3">
                  <c:v>153.78486055776892</c:v>
                </c:pt>
                <c:pt idx="4">
                  <c:v>156.17529880478088</c:v>
                </c:pt>
                <c:pt idx="5">
                  <c:v>155.37848605577688</c:v>
                </c:pt>
                <c:pt idx="6">
                  <c:v>148.20717131474103</c:v>
                </c:pt>
                <c:pt idx="7">
                  <c:v>164.14342629482073</c:v>
                </c:pt>
                <c:pt idx="8">
                  <c:v>182.07171314741035</c:v>
                </c:pt>
                <c:pt idx="9">
                  <c:v>197.60956175298804</c:v>
                </c:pt>
                <c:pt idx="10">
                  <c:v>200.398406374502</c:v>
                </c:pt>
              </c:numCache>
            </c:numRef>
          </c:val>
          <c:smooth val="0"/>
          <c:extLst>
            <c:ext xmlns:c16="http://schemas.microsoft.com/office/drawing/2014/chart" uri="{C3380CC4-5D6E-409C-BE32-E72D297353CC}">
              <c16:uniqueId val="{00000002-A101-4C0D-B012-CE6ED38C6E6B}"/>
            </c:ext>
          </c:extLst>
        </c:ser>
        <c:ser>
          <c:idx val="0"/>
          <c:order val="3"/>
          <c:tx>
            <c:strRef>
              <c:f>Graph1!$A$26</c:f>
              <c:strCache>
                <c:ptCount val="1"/>
                <c:pt idx="0">
                  <c:v>Apprentissage France métro</c:v>
                </c:pt>
              </c:strCache>
            </c:strRef>
          </c:tx>
          <c:spPr>
            <a:ln w="28575" cap="rnd">
              <a:solidFill>
                <a:srgbClr val="4BACC6"/>
              </a:solidFill>
              <a:prstDash val="sysDot"/>
              <a:round/>
            </a:ln>
            <a:effectLst/>
          </c:spPr>
          <c:marker>
            <c:symbol val="none"/>
          </c:marker>
          <c:cat>
            <c:strRef>
              <c:f>Graph1!$B$22:$L$22</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Graph1!$B$26:$L$26</c:f>
              <c:numCache>
                <c:formatCode>0.0</c:formatCode>
                <c:ptCount val="11"/>
                <c:pt idx="0">
                  <c:v>100</c:v>
                </c:pt>
                <c:pt idx="1">
                  <c:v>104.88110137672091</c:v>
                </c:pt>
                <c:pt idx="2">
                  <c:v>107.90571547768045</c:v>
                </c:pt>
                <c:pt idx="3">
                  <c:v>111.4726741760534</c:v>
                </c:pt>
                <c:pt idx="4">
                  <c:v>112.45306633291614</c:v>
                </c:pt>
                <c:pt idx="5">
                  <c:v>118.46057571964957</c:v>
                </c:pt>
                <c:pt idx="6">
                  <c:v>122.0066750104297</c:v>
                </c:pt>
                <c:pt idx="7">
                  <c:v>128.82770129328327</c:v>
                </c:pt>
                <c:pt idx="8">
                  <c:v>139.57029620358782</c:v>
                </c:pt>
                <c:pt idx="9">
                  <c:v>152.48226950354612</c:v>
                </c:pt>
                <c:pt idx="10">
                  <c:v>170.71339173967459</c:v>
                </c:pt>
              </c:numCache>
            </c:numRef>
          </c:val>
          <c:smooth val="0"/>
          <c:extLst>
            <c:ext xmlns:c16="http://schemas.microsoft.com/office/drawing/2014/chart" uri="{C3380CC4-5D6E-409C-BE32-E72D297353CC}">
              <c16:uniqueId val="{00000003-A101-4C0D-B012-CE6ED38C6E6B}"/>
            </c:ext>
          </c:extLst>
        </c:ser>
        <c:ser>
          <c:idx val="3"/>
          <c:order val="4"/>
          <c:tx>
            <c:strRef>
              <c:f>Graph1!$A$27</c:f>
              <c:strCache>
                <c:ptCount val="1"/>
                <c:pt idx="0">
                  <c:v>Tous statuts* Académie</c:v>
                </c:pt>
              </c:strCache>
            </c:strRef>
          </c:tx>
          <c:spPr>
            <a:ln w="28575" cap="rnd">
              <a:solidFill>
                <a:sysClr val="window" lastClr="FFFFFF">
                  <a:lumMod val="65000"/>
                </a:sysClr>
              </a:solidFill>
              <a:prstDash val="solid"/>
              <a:round/>
            </a:ln>
            <a:effectLst/>
          </c:spPr>
          <c:marker>
            <c:symbol val="none"/>
          </c:marker>
          <c:cat>
            <c:strRef>
              <c:f>Graph1!$B$22:$L$22</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Graph1!$B$27:$L$27</c:f>
              <c:numCache>
                <c:formatCode>0.0</c:formatCode>
                <c:ptCount val="11"/>
                <c:pt idx="0">
                  <c:v>100</c:v>
                </c:pt>
                <c:pt idx="1">
                  <c:v>98.894750062798281</c:v>
                </c:pt>
                <c:pt idx="2">
                  <c:v>100.25400050800101</c:v>
                </c:pt>
                <c:pt idx="3">
                  <c:v>99.518621738028884</c:v>
                </c:pt>
                <c:pt idx="4">
                  <c:v>100.0254582484725</c:v>
                </c:pt>
                <c:pt idx="5">
                  <c:v>100.38177653346906</c:v>
                </c:pt>
                <c:pt idx="6">
                  <c:v>98.326572008113587</c:v>
                </c:pt>
                <c:pt idx="7">
                  <c:v>99.484270242392995</c:v>
                </c:pt>
                <c:pt idx="8">
                  <c:v>103.68066355624677</c:v>
                </c:pt>
                <c:pt idx="9">
                  <c:v>101</c:v>
                </c:pt>
                <c:pt idx="10">
                  <c:v>98.613861386138609</c:v>
                </c:pt>
              </c:numCache>
            </c:numRef>
          </c:val>
          <c:smooth val="0"/>
          <c:extLst>
            <c:ext xmlns:c16="http://schemas.microsoft.com/office/drawing/2014/chart" uri="{C3380CC4-5D6E-409C-BE32-E72D297353CC}">
              <c16:uniqueId val="{00000004-A101-4C0D-B012-CE6ED38C6E6B}"/>
            </c:ext>
          </c:extLst>
        </c:ser>
        <c:ser>
          <c:idx val="2"/>
          <c:order val="5"/>
          <c:tx>
            <c:strRef>
              <c:f>Graph1!$A$28</c:f>
              <c:strCache>
                <c:ptCount val="1"/>
                <c:pt idx="0">
                  <c:v>Tous statuts*  France métro</c:v>
                </c:pt>
              </c:strCache>
            </c:strRef>
          </c:tx>
          <c:spPr>
            <a:ln w="28575" cap="rnd">
              <a:solidFill>
                <a:sysClr val="window" lastClr="FFFFFF">
                  <a:lumMod val="65000"/>
                </a:sysClr>
              </a:solidFill>
              <a:prstDash val="sysDot"/>
              <a:round/>
            </a:ln>
            <a:effectLst/>
          </c:spPr>
          <c:marker>
            <c:symbol val="none"/>
          </c:marker>
          <c:cat>
            <c:strRef>
              <c:f>Graph1!$B$22:$L$22</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Graph1!$B$28:$L$28</c:f>
              <c:numCache>
                <c:formatCode>0.0</c:formatCode>
                <c:ptCount val="11"/>
                <c:pt idx="0">
                  <c:v>100</c:v>
                </c:pt>
                <c:pt idx="1">
                  <c:v>98.524425521687249</c:v>
                </c:pt>
                <c:pt idx="2">
                  <c:v>97.908100637784671</c:v>
                </c:pt>
                <c:pt idx="3">
                  <c:v>97.48577216580685</c:v>
                </c:pt>
                <c:pt idx="4">
                  <c:v>98.451462269414662</c:v>
                </c:pt>
                <c:pt idx="5">
                  <c:v>98.979372859386942</c:v>
                </c:pt>
                <c:pt idx="6">
                  <c:v>98.769925405804443</c:v>
                </c:pt>
                <c:pt idx="7">
                  <c:v>99.048902546846691</c:v>
                </c:pt>
                <c:pt idx="8">
                  <c:v>99.177661227327746</c:v>
                </c:pt>
                <c:pt idx="9">
                  <c:v>101.58287337871361</c:v>
                </c:pt>
                <c:pt idx="10">
                  <c:v>102.32624016069083</c:v>
                </c:pt>
              </c:numCache>
            </c:numRef>
          </c:val>
          <c:smooth val="0"/>
          <c:extLst>
            <c:ext xmlns:c16="http://schemas.microsoft.com/office/drawing/2014/chart" uri="{C3380CC4-5D6E-409C-BE32-E72D297353CC}">
              <c16:uniqueId val="{00000005-A101-4C0D-B012-CE6ED38C6E6B}"/>
            </c:ext>
          </c:extLst>
        </c:ser>
        <c:dLbls>
          <c:showLegendKey val="0"/>
          <c:showVal val="0"/>
          <c:showCatName val="0"/>
          <c:showSerName val="0"/>
          <c:showPercent val="0"/>
          <c:showBubbleSize val="0"/>
        </c:dLbls>
        <c:smooth val="0"/>
        <c:axId val="376514128"/>
        <c:axId val="376514688"/>
        <c:extLst/>
      </c:lineChart>
      <c:catAx>
        <c:axId val="37651412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376514688"/>
        <c:crosses val="autoZero"/>
        <c:auto val="1"/>
        <c:lblAlgn val="ctr"/>
        <c:lblOffset val="100"/>
        <c:tickMarkSkip val="1"/>
        <c:noMultiLvlLbl val="0"/>
      </c:catAx>
      <c:valAx>
        <c:axId val="376514688"/>
        <c:scaling>
          <c:orientation val="minMax"/>
          <c:max val="210"/>
          <c:min val="9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376514128"/>
        <c:crosses val="autoZero"/>
        <c:crossBetween val="midCat"/>
        <c:majorUnit val="10"/>
      </c:valAx>
      <c:spPr>
        <a:noFill/>
        <a:ln>
          <a:noFill/>
        </a:ln>
        <a:effectLst/>
      </c:spPr>
    </c:plotArea>
    <c:legend>
      <c:legendPos val="b"/>
      <c:layout>
        <c:manualLayout>
          <c:xMode val="edge"/>
          <c:yMode val="edge"/>
          <c:x val="0.81357735688444355"/>
          <c:y val="0.13362622766022983"/>
          <c:w val="0.18544459814144854"/>
          <c:h val="0.748100183471480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7.8930252932969611E-2"/>
          <c:y val="6.1315773815426716E-2"/>
          <c:w val="0.85594545540419287"/>
          <c:h val="0.77240741853833161"/>
        </c:manualLayout>
      </c:layout>
      <c:barChart>
        <c:barDir val="bar"/>
        <c:grouping val="percentStacked"/>
        <c:varyColors val="0"/>
        <c:ser>
          <c:idx val="2"/>
          <c:order val="0"/>
          <c:tx>
            <c:strRef>
              <c:f>Graph2!$A$29</c:f>
              <c:strCache>
                <c:ptCount val="1"/>
                <c:pt idx="0">
                  <c:v>Bac général</c:v>
                </c:pt>
              </c:strCache>
            </c:strRef>
          </c:tx>
          <c:spPr>
            <a:solidFill>
              <a:srgbClr val="3792AB"/>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Graph2!$B$27:$L$28</c:f>
              <c:multiLvlStrCache>
                <c:ptCount val="11"/>
                <c:lvl>
                  <c:pt idx="0">
                    <c:v>2013</c:v>
                  </c:pt>
                  <c:pt idx="1">
                    <c:v>2016</c:v>
                  </c:pt>
                  <c:pt idx="2">
                    <c:v>2019</c:v>
                  </c:pt>
                  <c:pt idx="4">
                    <c:v>2013</c:v>
                  </c:pt>
                  <c:pt idx="5">
                    <c:v>2016</c:v>
                  </c:pt>
                  <c:pt idx="6">
                    <c:v>2019</c:v>
                  </c:pt>
                  <c:pt idx="8">
                    <c:v>2013</c:v>
                  </c:pt>
                  <c:pt idx="9">
                    <c:v>2016</c:v>
                  </c:pt>
                  <c:pt idx="10">
                    <c:v>2019</c:v>
                  </c:pt>
                </c:lvl>
                <c:lvl>
                  <c:pt idx="0">
                    <c:v>Ensemble</c:v>
                  </c:pt>
                  <c:pt idx="4">
                    <c:v>Services</c:v>
                  </c:pt>
                  <c:pt idx="8">
                    <c:v>Production</c:v>
                  </c:pt>
                </c:lvl>
              </c:multiLvlStrCache>
            </c:multiLvlStrRef>
          </c:cat>
          <c:val>
            <c:numRef>
              <c:f>Graph2!$B$29:$L$29</c:f>
              <c:numCache>
                <c:formatCode>0.0</c:formatCode>
                <c:ptCount val="11"/>
                <c:pt idx="0">
                  <c:v>68.453220498354497</c:v>
                </c:pt>
                <c:pt idx="1">
                  <c:v>68.224740321057595</c:v>
                </c:pt>
                <c:pt idx="2">
                  <c:v>65.361584523261172</c:v>
                </c:pt>
                <c:pt idx="4">
                  <c:v>71.338724168912847</c:v>
                </c:pt>
                <c:pt idx="5">
                  <c:v>69.691470054446455</c:v>
                </c:pt>
                <c:pt idx="6">
                  <c:v>64.15584415584415</c:v>
                </c:pt>
                <c:pt idx="8">
                  <c:v>65.285996055226832</c:v>
                </c:pt>
                <c:pt idx="9">
                  <c:v>66.633858267716533</c:v>
                </c:pt>
                <c:pt idx="10">
                  <c:v>66.732283464566933</c:v>
                </c:pt>
              </c:numCache>
            </c:numRef>
          </c:val>
          <c:extLst>
            <c:ext xmlns:c16="http://schemas.microsoft.com/office/drawing/2014/chart" uri="{C3380CC4-5D6E-409C-BE32-E72D297353CC}">
              <c16:uniqueId val="{00000000-2ADC-48F6-BDE4-78799FE90D51}"/>
            </c:ext>
          </c:extLst>
        </c:ser>
        <c:ser>
          <c:idx val="1"/>
          <c:order val="1"/>
          <c:tx>
            <c:strRef>
              <c:f>Graph2!$A$30</c:f>
              <c:strCache>
                <c:ptCount val="1"/>
                <c:pt idx="0">
                  <c:v>Bac technologique</c:v>
                </c:pt>
              </c:strCache>
            </c:strRef>
          </c:tx>
          <c:spPr>
            <a:solidFill>
              <a:srgbClr val="4BACC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Graph2!$B$27:$L$28</c:f>
              <c:multiLvlStrCache>
                <c:ptCount val="11"/>
                <c:lvl>
                  <c:pt idx="0">
                    <c:v>2013</c:v>
                  </c:pt>
                  <c:pt idx="1">
                    <c:v>2016</c:v>
                  </c:pt>
                  <c:pt idx="2">
                    <c:v>2019</c:v>
                  </c:pt>
                  <c:pt idx="4">
                    <c:v>2013</c:v>
                  </c:pt>
                  <c:pt idx="5">
                    <c:v>2016</c:v>
                  </c:pt>
                  <c:pt idx="6">
                    <c:v>2019</c:v>
                  </c:pt>
                  <c:pt idx="8">
                    <c:v>2013</c:v>
                  </c:pt>
                  <c:pt idx="9">
                    <c:v>2016</c:v>
                  </c:pt>
                  <c:pt idx="10">
                    <c:v>2019</c:v>
                  </c:pt>
                </c:lvl>
                <c:lvl>
                  <c:pt idx="0">
                    <c:v>Ensemble</c:v>
                  </c:pt>
                  <c:pt idx="4">
                    <c:v>Services</c:v>
                  </c:pt>
                  <c:pt idx="8">
                    <c:v>Production</c:v>
                  </c:pt>
                </c:lvl>
              </c:multiLvlStrCache>
            </c:multiLvlStrRef>
          </c:cat>
          <c:val>
            <c:numRef>
              <c:f>Graph2!$B$30:$L$30</c:f>
              <c:numCache>
                <c:formatCode>0.0</c:formatCode>
                <c:ptCount val="11"/>
                <c:pt idx="0">
                  <c:v>22.755054066760696</c:v>
                </c:pt>
                <c:pt idx="1">
                  <c:v>25.354107648725211</c:v>
                </c:pt>
                <c:pt idx="2">
                  <c:v>28.051589129433442</c:v>
                </c:pt>
                <c:pt idx="4">
                  <c:v>19.227313566936207</c:v>
                </c:pt>
                <c:pt idx="5">
                  <c:v>23.774954627949182</c:v>
                </c:pt>
                <c:pt idx="6">
                  <c:v>28.051948051948049</c:v>
                </c:pt>
                <c:pt idx="8">
                  <c:v>26.627218934911244</c:v>
                </c:pt>
                <c:pt idx="9">
                  <c:v>27.06692913385827</c:v>
                </c:pt>
                <c:pt idx="10">
                  <c:v>28.051181102362204</c:v>
                </c:pt>
              </c:numCache>
            </c:numRef>
          </c:val>
          <c:extLst>
            <c:ext xmlns:c16="http://schemas.microsoft.com/office/drawing/2014/chart" uri="{C3380CC4-5D6E-409C-BE32-E72D297353CC}">
              <c16:uniqueId val="{00000001-2ADC-48F6-BDE4-78799FE90D51}"/>
            </c:ext>
          </c:extLst>
        </c:ser>
        <c:ser>
          <c:idx val="0"/>
          <c:order val="2"/>
          <c:tx>
            <c:strRef>
              <c:f>Graph2!$A$31</c:f>
              <c:strCache>
                <c:ptCount val="1"/>
                <c:pt idx="0">
                  <c:v>Bac professionnel</c:v>
                </c:pt>
              </c:strCache>
            </c:strRef>
          </c:tx>
          <c:spPr>
            <a:solidFill>
              <a:srgbClr val="83C5D7"/>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Graph2!$B$27:$L$28</c:f>
              <c:multiLvlStrCache>
                <c:ptCount val="11"/>
                <c:lvl>
                  <c:pt idx="0">
                    <c:v>2013</c:v>
                  </c:pt>
                  <c:pt idx="1">
                    <c:v>2016</c:v>
                  </c:pt>
                  <c:pt idx="2">
                    <c:v>2019</c:v>
                  </c:pt>
                  <c:pt idx="4">
                    <c:v>2013</c:v>
                  </c:pt>
                  <c:pt idx="5">
                    <c:v>2016</c:v>
                  </c:pt>
                  <c:pt idx="6">
                    <c:v>2019</c:v>
                  </c:pt>
                  <c:pt idx="8">
                    <c:v>2013</c:v>
                  </c:pt>
                  <c:pt idx="9">
                    <c:v>2016</c:v>
                  </c:pt>
                  <c:pt idx="10">
                    <c:v>2019</c:v>
                  </c:pt>
                </c:lvl>
                <c:lvl>
                  <c:pt idx="0">
                    <c:v>Ensemble</c:v>
                  </c:pt>
                  <c:pt idx="4">
                    <c:v>Services</c:v>
                  </c:pt>
                  <c:pt idx="8">
                    <c:v>Production</c:v>
                  </c:pt>
                </c:lvl>
              </c:multiLvlStrCache>
            </c:multiLvlStrRef>
          </c:cat>
          <c:val>
            <c:numRef>
              <c:f>Graph2!$B$31:$L$31</c:f>
              <c:numCache>
                <c:formatCode>0.0</c:formatCode>
                <c:ptCount val="11"/>
                <c:pt idx="0">
                  <c:v>2.2566995768688294</c:v>
                </c:pt>
                <c:pt idx="1">
                  <c:v>1.41643059490085</c:v>
                </c:pt>
                <c:pt idx="2">
                  <c:v>1.4739751266697374</c:v>
                </c:pt>
                <c:pt idx="4">
                  <c:v>1.9766397124887691</c:v>
                </c:pt>
                <c:pt idx="5">
                  <c:v>1.5426497277676952</c:v>
                </c:pt>
                <c:pt idx="6">
                  <c:v>1.471861471861472</c:v>
                </c:pt>
                <c:pt idx="8">
                  <c:v>2.5641025641025639</c:v>
                </c:pt>
                <c:pt idx="9">
                  <c:v>1.2795275590551181</c:v>
                </c:pt>
                <c:pt idx="10">
                  <c:v>1.4763779527559056</c:v>
                </c:pt>
              </c:numCache>
            </c:numRef>
          </c:val>
          <c:extLst>
            <c:ext xmlns:c16="http://schemas.microsoft.com/office/drawing/2014/chart" uri="{C3380CC4-5D6E-409C-BE32-E72D297353CC}">
              <c16:uniqueId val="{00000002-2ADC-48F6-BDE4-78799FE90D51}"/>
            </c:ext>
          </c:extLst>
        </c:ser>
        <c:ser>
          <c:idx val="3"/>
          <c:order val="3"/>
          <c:tx>
            <c:strRef>
              <c:f>Graph2!$A$32</c:f>
              <c:strCache>
                <c:ptCount val="1"/>
                <c:pt idx="0">
                  <c:v>Non retrouvé</c:v>
                </c:pt>
              </c:strCache>
            </c:strRef>
          </c:tx>
          <c:spPr>
            <a:solidFill>
              <a:srgbClr val="CAE6E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Graph2!$B$27:$L$28</c:f>
              <c:multiLvlStrCache>
                <c:ptCount val="11"/>
                <c:lvl>
                  <c:pt idx="0">
                    <c:v>2013</c:v>
                  </c:pt>
                  <c:pt idx="1">
                    <c:v>2016</c:v>
                  </c:pt>
                  <c:pt idx="2">
                    <c:v>2019</c:v>
                  </c:pt>
                  <c:pt idx="4">
                    <c:v>2013</c:v>
                  </c:pt>
                  <c:pt idx="5">
                    <c:v>2016</c:v>
                  </c:pt>
                  <c:pt idx="6">
                    <c:v>2019</c:v>
                  </c:pt>
                  <c:pt idx="8">
                    <c:v>2013</c:v>
                  </c:pt>
                  <c:pt idx="9">
                    <c:v>2016</c:v>
                  </c:pt>
                  <c:pt idx="10">
                    <c:v>2019</c:v>
                  </c:pt>
                </c:lvl>
                <c:lvl>
                  <c:pt idx="0">
                    <c:v>Ensemble</c:v>
                  </c:pt>
                  <c:pt idx="4">
                    <c:v>Services</c:v>
                  </c:pt>
                  <c:pt idx="8">
                    <c:v>Production</c:v>
                  </c:pt>
                </c:lvl>
              </c:multiLvlStrCache>
            </c:multiLvlStrRef>
          </c:cat>
          <c:val>
            <c:numRef>
              <c:f>Graph2!$B$32:$L$32</c:f>
              <c:numCache>
                <c:formatCode>0.0</c:formatCode>
                <c:ptCount val="11"/>
                <c:pt idx="0">
                  <c:v>6.5350258580159846</c:v>
                </c:pt>
                <c:pt idx="1">
                  <c:v>5.0047214353163358</c:v>
                </c:pt>
                <c:pt idx="2">
                  <c:v>5.112851220635652</c:v>
                </c:pt>
                <c:pt idx="4">
                  <c:v>7.4573225516621742</c:v>
                </c:pt>
                <c:pt idx="5">
                  <c:v>4.9909255898366602</c:v>
                </c:pt>
                <c:pt idx="6">
                  <c:v>6.3203463203463208</c:v>
                </c:pt>
                <c:pt idx="8">
                  <c:v>5.5226824457593686</c:v>
                </c:pt>
                <c:pt idx="9">
                  <c:v>5.0196850393700787</c:v>
                </c:pt>
                <c:pt idx="10">
                  <c:v>3.7401574803149611</c:v>
                </c:pt>
              </c:numCache>
            </c:numRef>
          </c:val>
          <c:extLst>
            <c:ext xmlns:c16="http://schemas.microsoft.com/office/drawing/2014/chart" uri="{C3380CC4-5D6E-409C-BE32-E72D297353CC}">
              <c16:uniqueId val="{00000003-2ADC-48F6-BDE4-78799FE90D51}"/>
            </c:ext>
          </c:extLst>
        </c:ser>
        <c:dLbls>
          <c:showLegendKey val="0"/>
          <c:showVal val="0"/>
          <c:showCatName val="0"/>
          <c:showSerName val="0"/>
          <c:showPercent val="0"/>
          <c:showBubbleSize val="0"/>
        </c:dLbls>
        <c:gapWidth val="79"/>
        <c:overlap val="100"/>
        <c:axId val="512843872"/>
        <c:axId val="543348752"/>
        <c:extLst>
          <c:ext xmlns:c15="http://schemas.microsoft.com/office/drawing/2012/chart" uri="{02D57815-91ED-43cb-92C2-25804820EDAC}">
            <c15:filteredBarSeries>
              <c15:ser>
                <c:idx val="4"/>
                <c:order val="4"/>
                <c:tx>
                  <c:strRef>
                    <c:extLst>
                      <c:ext uri="{02D57815-91ED-43cb-92C2-25804820EDAC}">
                        <c15:formulaRef>
                          <c15:sqref>Graph2!$A$33</c15:sqref>
                        </c15:formulaRef>
                      </c:ext>
                    </c:extLst>
                    <c:strCache>
                      <c:ptCount val="1"/>
                      <c:pt idx="0">
                        <c:v>Ensemble</c:v>
                      </c:pt>
                    </c:strCache>
                  </c:strRef>
                </c:tx>
                <c:spPr>
                  <a:solidFill>
                    <a:schemeClr val="accent1">
                      <a:tint val="54000"/>
                    </a:schemeClr>
                  </a:solidFill>
                  <a:ln>
                    <a:noFill/>
                  </a:ln>
                  <a:effectLst/>
                </c:spPr>
                <c:invertIfNegative val="0"/>
                <c:cat>
                  <c:multiLvlStrRef>
                    <c:extLst>
                      <c:ext uri="{02D57815-91ED-43cb-92C2-25804820EDAC}">
                        <c15:formulaRef>
                          <c15:sqref>Graph2!$B$27:$L$28</c15:sqref>
                        </c15:formulaRef>
                      </c:ext>
                    </c:extLst>
                    <c:multiLvlStrCache>
                      <c:ptCount val="11"/>
                      <c:lvl>
                        <c:pt idx="0">
                          <c:v>2013</c:v>
                        </c:pt>
                        <c:pt idx="1">
                          <c:v>2016</c:v>
                        </c:pt>
                        <c:pt idx="2">
                          <c:v>2019</c:v>
                        </c:pt>
                        <c:pt idx="4">
                          <c:v>2013</c:v>
                        </c:pt>
                        <c:pt idx="5">
                          <c:v>2016</c:v>
                        </c:pt>
                        <c:pt idx="6">
                          <c:v>2019</c:v>
                        </c:pt>
                        <c:pt idx="8">
                          <c:v>2013</c:v>
                        </c:pt>
                        <c:pt idx="9">
                          <c:v>2016</c:v>
                        </c:pt>
                        <c:pt idx="10">
                          <c:v>2019</c:v>
                        </c:pt>
                      </c:lvl>
                      <c:lvl>
                        <c:pt idx="0">
                          <c:v>Ensemble</c:v>
                        </c:pt>
                        <c:pt idx="4">
                          <c:v>Services</c:v>
                        </c:pt>
                        <c:pt idx="8">
                          <c:v>Production</c:v>
                        </c:pt>
                      </c:lvl>
                    </c:multiLvlStrCache>
                  </c:multiLvlStrRef>
                </c:cat>
                <c:val>
                  <c:numRef>
                    <c:extLst>
                      <c:ext uri="{02D57815-91ED-43cb-92C2-25804820EDAC}">
                        <c15:formulaRef>
                          <c15:sqref>Graph2!$B$33:$L$33</c15:sqref>
                        </c15:formulaRef>
                      </c:ext>
                    </c:extLst>
                    <c:numCache>
                      <c:formatCode>General</c:formatCode>
                      <c:ptCount val="11"/>
                      <c:pt idx="0">
                        <c:v>100</c:v>
                      </c:pt>
                      <c:pt idx="1">
                        <c:v>100</c:v>
                      </c:pt>
                      <c:pt idx="2">
                        <c:v>100</c:v>
                      </c:pt>
                      <c:pt idx="4">
                        <c:v>100</c:v>
                      </c:pt>
                      <c:pt idx="5">
                        <c:v>100</c:v>
                      </c:pt>
                      <c:pt idx="6">
                        <c:v>100</c:v>
                      </c:pt>
                      <c:pt idx="8">
                        <c:v>100</c:v>
                      </c:pt>
                      <c:pt idx="9">
                        <c:v>100</c:v>
                      </c:pt>
                      <c:pt idx="10">
                        <c:v>100</c:v>
                      </c:pt>
                    </c:numCache>
                  </c:numRef>
                </c:val>
                <c:extLst>
                  <c:ext xmlns:c16="http://schemas.microsoft.com/office/drawing/2014/chart" uri="{C3380CC4-5D6E-409C-BE32-E72D297353CC}">
                    <c16:uniqueId val="{00000000-F1E2-41E9-A6F9-995A74418078}"/>
                  </c:ext>
                </c:extLst>
              </c15:ser>
            </c15:filteredBarSeries>
          </c:ext>
        </c:extLst>
      </c:barChart>
      <c:catAx>
        <c:axId val="512843872"/>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lgn="ctr">
              <a:defRPr lang="fr-FR" sz="1000" b="1" i="0" u="none" strike="noStrike" kern="1200" baseline="0">
                <a:solidFill>
                  <a:schemeClr val="tx1"/>
                </a:solidFill>
                <a:latin typeface="+mn-lt"/>
                <a:ea typeface="+mn-ea"/>
                <a:cs typeface="+mn-cs"/>
              </a:defRPr>
            </a:pPr>
            <a:endParaRPr lang="fr-FR"/>
          </a:p>
        </c:txPr>
        <c:crossAx val="543348752"/>
        <c:crossesAt val="0"/>
        <c:auto val="1"/>
        <c:lblAlgn val="ctr"/>
        <c:lblOffset val="100"/>
        <c:noMultiLvlLbl val="0"/>
      </c:catAx>
      <c:valAx>
        <c:axId val="543348752"/>
        <c:scaling>
          <c:orientation val="minMax"/>
        </c:scaling>
        <c:delete val="0"/>
        <c:axPos val="b"/>
        <c:numFmt formatCode="0%" sourceLinked="1"/>
        <c:majorTickMark val="none"/>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lgn="ctr">
              <a:defRPr lang="fr-FR" sz="1000" b="1" i="0" u="none" strike="noStrike" kern="1200" baseline="0">
                <a:solidFill>
                  <a:schemeClr val="tx1"/>
                </a:solidFill>
                <a:latin typeface="+mn-lt"/>
                <a:ea typeface="+mn-ea"/>
                <a:cs typeface="+mn-cs"/>
              </a:defRPr>
            </a:pPr>
            <a:endParaRPr lang="fr-FR"/>
          </a:p>
        </c:txPr>
        <c:crossAx val="512843872"/>
        <c:crosses val="autoZero"/>
        <c:crossBetween val="between"/>
      </c:valAx>
      <c:spPr>
        <a:noFill/>
        <a:ln w="25400">
          <a:noFill/>
        </a:ln>
        <a:effectLst/>
      </c:spPr>
    </c:plotArea>
    <c:legend>
      <c:legendPos val="t"/>
      <c:layout>
        <c:manualLayout>
          <c:xMode val="edge"/>
          <c:yMode val="edge"/>
          <c:x val="0.18857983968220188"/>
          <c:y val="0.9296014769807317"/>
          <c:w val="0.63296077179541743"/>
          <c:h val="6.3282286564573131E-2"/>
        </c:manualLayout>
      </c:layout>
      <c:overlay val="0"/>
      <c:spPr>
        <a:noFill/>
        <a:ln>
          <a:noFill/>
        </a:ln>
        <a:effectLst/>
      </c:spPr>
      <c:txPr>
        <a:bodyPr rot="0" spcFirstLastPara="1" vertOverflow="ellipsis" vert="horz" wrap="square" anchor="ctr" anchorCtr="1"/>
        <a:lstStyle/>
        <a:p>
          <a:pPr>
            <a:defRPr lang="fr-FR" sz="10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180975</xdr:colOff>
      <xdr:row>2</xdr:row>
      <xdr:rowOff>123825</xdr:rowOff>
    </xdr:from>
    <xdr:to>
      <xdr:col>7</xdr:col>
      <xdr:colOff>57150</xdr:colOff>
      <xdr:row>19</xdr:row>
      <xdr:rowOff>161925</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2</xdr:row>
      <xdr:rowOff>180975</xdr:rowOff>
    </xdr:from>
    <xdr:to>
      <xdr:col>5</xdr:col>
      <xdr:colOff>1027986</xdr:colOff>
      <xdr:row>35</xdr:row>
      <xdr:rowOff>180094</xdr:rowOff>
    </xdr:to>
    <xdr:pic>
      <xdr:nvPicPr>
        <xdr:cNvPr id="2" name="Image 1">
          <a:extLst>
            <a:ext uri="{FF2B5EF4-FFF2-40B4-BE49-F238E27FC236}">
              <a16:creationId xmlns:a16="http://schemas.microsoft.com/office/drawing/2014/main" id="{42BB0698-8BE6-4C7D-81C0-6333333872EE}"/>
            </a:ext>
          </a:extLst>
        </xdr:cNvPr>
        <xdr:cNvPicPr>
          <a:picLocks noChangeAspect="1"/>
        </xdr:cNvPicPr>
      </xdr:nvPicPr>
      <xdr:blipFill>
        <a:blip xmlns:r="http://schemas.openxmlformats.org/officeDocument/2006/relationships" r:embed="rId1"/>
        <a:stretch>
          <a:fillRect/>
        </a:stretch>
      </xdr:blipFill>
      <xdr:spPr>
        <a:xfrm>
          <a:off x="104775" y="561975"/>
          <a:ext cx="5714286" cy="7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xdr:row>
      <xdr:rowOff>104775</xdr:rowOff>
    </xdr:from>
    <xdr:to>
      <xdr:col>8</xdr:col>
      <xdr:colOff>342900</xdr:colOff>
      <xdr:row>22</xdr:row>
      <xdr:rowOff>76200</xdr:rowOff>
    </xdr:to>
    <xdr:graphicFrame macro="">
      <xdr:nvGraphicFramePr>
        <xdr:cNvPr id="3" name="Graphique 4">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ssa@ac-strasbourg.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BFD5-2FA4-4F61-A731-BED34005909F}">
  <dimension ref="A1:Q29"/>
  <sheetViews>
    <sheetView tabSelected="1" workbookViewId="0"/>
  </sheetViews>
  <sheetFormatPr baseColWidth="10" defaultRowHeight="15" x14ac:dyDescent="0.25"/>
  <sheetData>
    <row r="1" spans="1:17" x14ac:dyDescent="0.25">
      <c r="A1" t="s">
        <v>193</v>
      </c>
    </row>
    <row r="2" spans="1:17" x14ac:dyDescent="0.25">
      <c r="A2" t="s">
        <v>194</v>
      </c>
    </row>
    <row r="3" spans="1:17" x14ac:dyDescent="0.25">
      <c r="A3" s="152" t="s">
        <v>195</v>
      </c>
    </row>
    <row r="5" spans="1:17" x14ac:dyDescent="0.25">
      <c r="A5" s="105" t="s">
        <v>192</v>
      </c>
    </row>
    <row r="6" spans="1:17" x14ac:dyDescent="0.25">
      <c r="A6" s="104" t="s">
        <v>166</v>
      </c>
    </row>
    <row r="7" spans="1:17" x14ac:dyDescent="0.25">
      <c r="A7" s="104"/>
    </row>
    <row r="8" spans="1:17" x14ac:dyDescent="0.25">
      <c r="A8" s="105" t="s">
        <v>191</v>
      </c>
    </row>
    <row r="9" spans="1:17" ht="15" customHeight="1" x14ac:dyDescent="0.25">
      <c r="A9" s="126" t="s">
        <v>189</v>
      </c>
      <c r="B9" s="126"/>
      <c r="C9" s="126"/>
      <c r="D9" s="126"/>
      <c r="E9" s="126"/>
      <c r="F9" s="126"/>
      <c r="G9" s="126"/>
      <c r="H9" s="126"/>
      <c r="I9" s="126"/>
      <c r="J9" s="126"/>
      <c r="K9" s="126"/>
      <c r="L9" s="126"/>
      <c r="M9" s="106"/>
      <c r="N9" s="106"/>
      <c r="O9" s="106"/>
      <c r="P9" s="106"/>
      <c r="Q9" s="106"/>
    </row>
    <row r="10" spans="1:17" x14ac:dyDescent="0.25">
      <c r="A10" s="126"/>
      <c r="B10" s="126"/>
      <c r="C10" s="126"/>
      <c r="D10" s="126"/>
      <c r="E10" s="126"/>
      <c r="F10" s="126"/>
      <c r="G10" s="126"/>
      <c r="H10" s="126"/>
      <c r="I10" s="126"/>
      <c r="J10" s="126"/>
      <c r="K10" s="126"/>
      <c r="L10" s="126"/>
      <c r="M10" s="106"/>
      <c r="N10" s="106"/>
      <c r="O10" s="106"/>
      <c r="P10" s="106"/>
      <c r="Q10" s="106"/>
    </row>
    <row r="11" spans="1:17" x14ac:dyDescent="0.25">
      <c r="A11" s="126"/>
      <c r="B11" s="126"/>
      <c r="C11" s="126"/>
      <c r="D11" s="126"/>
      <c r="E11" s="126"/>
      <c r="F11" s="126"/>
      <c r="G11" s="126"/>
      <c r="H11" s="126"/>
      <c r="I11" s="126"/>
      <c r="J11" s="126"/>
      <c r="K11" s="126"/>
      <c r="L11" s="126"/>
      <c r="M11" s="106"/>
      <c r="N11" s="106"/>
      <c r="O11" s="106"/>
      <c r="P11" s="106"/>
      <c r="Q11" s="106"/>
    </row>
    <row r="12" spans="1:17" x14ac:dyDescent="0.25">
      <c r="A12" s="126"/>
      <c r="B12" s="126"/>
      <c r="C12" s="126"/>
      <c r="D12" s="126"/>
      <c r="E12" s="126"/>
      <c r="F12" s="126"/>
      <c r="G12" s="126"/>
      <c r="H12" s="126"/>
      <c r="I12" s="126"/>
      <c r="J12" s="126"/>
      <c r="K12" s="126"/>
      <c r="L12" s="126"/>
      <c r="M12" s="125"/>
      <c r="N12" s="125"/>
      <c r="O12" s="125"/>
      <c r="P12" s="125"/>
      <c r="Q12" s="125"/>
    </row>
    <row r="13" spans="1:17" x14ac:dyDescent="0.25">
      <c r="A13" s="126"/>
      <c r="B13" s="126"/>
      <c r="C13" s="126"/>
      <c r="D13" s="126"/>
      <c r="E13" s="126"/>
      <c r="F13" s="126"/>
      <c r="G13" s="126"/>
      <c r="H13" s="126"/>
      <c r="I13" s="126"/>
      <c r="J13" s="126"/>
      <c r="K13" s="126"/>
      <c r="L13" s="126"/>
      <c r="M13" s="125"/>
      <c r="N13" s="125"/>
      <c r="O13" s="125"/>
      <c r="P13" s="125"/>
      <c r="Q13" s="125"/>
    </row>
    <row r="14" spans="1:17" x14ac:dyDescent="0.25">
      <c r="A14" s="104"/>
    </row>
    <row r="15" spans="1:17" x14ac:dyDescent="0.25">
      <c r="A15" s="105" t="s">
        <v>190</v>
      </c>
    </row>
    <row r="16" spans="1:17" x14ac:dyDescent="0.25">
      <c r="A16" s="105"/>
    </row>
    <row r="17" spans="1:12" ht="17.25" x14ac:dyDescent="0.25">
      <c r="A17" s="151" t="s">
        <v>183</v>
      </c>
      <c r="B17" s="151"/>
      <c r="C17" s="151"/>
      <c r="D17" s="151"/>
      <c r="E17" s="151"/>
      <c r="F17" s="151"/>
      <c r="G17" s="151"/>
      <c r="H17" s="151"/>
      <c r="I17" s="151"/>
      <c r="J17" s="151"/>
      <c r="K17" s="151"/>
      <c r="L17" s="151"/>
    </row>
    <row r="18" spans="1:12" x14ac:dyDescent="0.25">
      <c r="A18" s="150" t="s">
        <v>184</v>
      </c>
      <c r="B18" s="150"/>
      <c r="C18" s="150"/>
      <c r="D18" s="150"/>
      <c r="E18" s="150"/>
      <c r="F18" s="150"/>
      <c r="G18" s="150"/>
      <c r="H18" s="150"/>
      <c r="I18" s="150"/>
      <c r="J18" s="150"/>
      <c r="K18" s="150"/>
      <c r="L18" s="150"/>
    </row>
    <row r="19" spans="1:12" x14ac:dyDescent="0.25">
      <c r="A19" s="150"/>
      <c r="B19" s="150"/>
      <c r="C19" s="150"/>
      <c r="D19" s="150"/>
      <c r="E19" s="150"/>
      <c r="F19" s="150"/>
      <c r="G19" s="150"/>
      <c r="H19" s="150"/>
      <c r="I19" s="150"/>
      <c r="J19" s="150"/>
      <c r="K19" s="150"/>
      <c r="L19" s="150"/>
    </row>
    <row r="20" spans="1:12" x14ac:dyDescent="0.25">
      <c r="A20" s="150" t="s">
        <v>185</v>
      </c>
      <c r="B20" s="150"/>
      <c r="C20" s="150"/>
      <c r="D20" s="150"/>
      <c r="E20" s="150"/>
      <c r="F20" s="150"/>
      <c r="G20" s="150"/>
      <c r="H20" s="150"/>
      <c r="I20" s="150"/>
      <c r="J20" s="150"/>
      <c r="K20" s="150"/>
      <c r="L20" s="150"/>
    </row>
    <row r="21" spans="1:12" x14ac:dyDescent="0.25">
      <c r="A21" s="150"/>
      <c r="B21" s="150"/>
      <c r="C21" s="150"/>
      <c r="D21" s="150"/>
      <c r="E21" s="150"/>
      <c r="F21" s="150"/>
      <c r="G21" s="150"/>
      <c r="H21" s="150"/>
      <c r="I21" s="150"/>
      <c r="J21" s="150"/>
      <c r="K21" s="150"/>
      <c r="L21" s="150"/>
    </row>
    <row r="22" spans="1:12" x14ac:dyDescent="0.25">
      <c r="A22" s="150" t="s">
        <v>186</v>
      </c>
      <c r="B22" s="150"/>
      <c r="C22" s="150"/>
      <c r="D22" s="150"/>
      <c r="E22" s="150"/>
      <c r="F22" s="150"/>
      <c r="G22" s="150"/>
      <c r="H22" s="150"/>
      <c r="I22" s="150"/>
      <c r="J22" s="150"/>
      <c r="K22" s="150"/>
      <c r="L22" s="150"/>
    </row>
    <row r="23" spans="1:12" x14ac:dyDescent="0.25">
      <c r="A23" s="150"/>
      <c r="B23" s="150"/>
      <c r="C23" s="150"/>
      <c r="D23" s="150"/>
      <c r="E23" s="150"/>
      <c r="F23" s="150"/>
      <c r="G23" s="150"/>
      <c r="H23" s="150"/>
      <c r="I23" s="150"/>
      <c r="J23" s="150"/>
      <c r="K23" s="150"/>
      <c r="L23" s="150"/>
    </row>
    <row r="24" spans="1:12" ht="15" customHeight="1" x14ac:dyDescent="0.25">
      <c r="A24" s="150" t="s">
        <v>187</v>
      </c>
      <c r="B24" s="150"/>
      <c r="C24" s="150"/>
      <c r="D24" s="150"/>
      <c r="E24" s="150"/>
      <c r="F24" s="150"/>
      <c r="G24" s="150"/>
      <c r="H24" s="150"/>
      <c r="I24" s="150"/>
      <c r="J24" s="150"/>
      <c r="K24" s="150"/>
      <c r="L24" s="150"/>
    </row>
    <row r="25" spans="1:12" x14ac:dyDescent="0.25">
      <c r="A25" s="150"/>
      <c r="B25" s="150"/>
      <c r="C25" s="150"/>
      <c r="D25" s="150"/>
      <c r="E25" s="150"/>
      <c r="F25" s="150"/>
      <c r="G25" s="150"/>
      <c r="H25" s="150"/>
      <c r="I25" s="150"/>
      <c r="J25" s="150"/>
      <c r="K25" s="150"/>
      <c r="L25" s="150"/>
    </row>
    <row r="26" spans="1:12" x14ac:dyDescent="0.25">
      <c r="A26" s="150"/>
      <c r="B26" s="150"/>
      <c r="C26" s="150"/>
      <c r="D26" s="150"/>
      <c r="E26" s="150"/>
      <c r="F26" s="150"/>
      <c r="G26" s="150"/>
      <c r="H26" s="150"/>
      <c r="I26" s="150"/>
      <c r="J26" s="150"/>
      <c r="K26" s="150"/>
      <c r="L26" s="150"/>
    </row>
    <row r="27" spans="1:12" x14ac:dyDescent="0.25">
      <c r="A27" s="150" t="s">
        <v>188</v>
      </c>
      <c r="B27" s="150"/>
      <c r="C27" s="150"/>
      <c r="D27" s="150"/>
      <c r="E27" s="150"/>
      <c r="F27" s="150"/>
      <c r="G27" s="150"/>
      <c r="H27" s="150"/>
      <c r="I27" s="150"/>
      <c r="J27" s="150"/>
      <c r="K27" s="150"/>
      <c r="L27" s="150"/>
    </row>
    <row r="28" spans="1:12" x14ac:dyDescent="0.25">
      <c r="A28" s="150"/>
      <c r="B28" s="150"/>
      <c r="C28" s="150"/>
      <c r="D28" s="150"/>
      <c r="E28" s="150"/>
      <c r="F28" s="150"/>
      <c r="G28" s="150"/>
      <c r="H28" s="150"/>
      <c r="I28" s="150"/>
      <c r="J28" s="150"/>
      <c r="K28" s="150"/>
      <c r="L28" s="150"/>
    </row>
    <row r="29" spans="1:12" x14ac:dyDescent="0.25">
      <c r="A29" s="150"/>
      <c r="B29" s="150"/>
      <c r="C29" s="150"/>
      <c r="D29" s="150"/>
      <c r="E29" s="150"/>
      <c r="F29" s="150"/>
      <c r="G29" s="150"/>
      <c r="H29" s="150"/>
      <c r="I29" s="150"/>
      <c r="J29" s="150"/>
      <c r="K29" s="150"/>
      <c r="L29" s="150"/>
    </row>
  </sheetData>
  <mergeCells count="7">
    <mergeCell ref="A24:L26"/>
    <mergeCell ref="A27:L29"/>
    <mergeCell ref="A9:L13"/>
    <mergeCell ref="A18:L19"/>
    <mergeCell ref="A17:L17"/>
    <mergeCell ref="A20:L21"/>
    <mergeCell ref="A22:L23"/>
  </mergeCells>
  <hyperlinks>
    <hyperlink ref="A3" r:id="rId1" xr:uid="{DDA766B7-B775-4903-9A1B-15393E69674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5"/>
  <sheetViews>
    <sheetView workbookViewId="0"/>
  </sheetViews>
  <sheetFormatPr baseColWidth="10" defaultColWidth="11.42578125" defaultRowHeight="15" x14ac:dyDescent="0.25"/>
  <cols>
    <col min="1" max="1" width="11.5703125" style="2" customWidth="1"/>
    <col min="2" max="2" width="22.85546875" style="2" customWidth="1"/>
    <col min="3" max="3" width="8.7109375" style="2" bestFit="1" customWidth="1"/>
    <col min="4" max="5" width="13.28515625" style="2" customWidth="1"/>
    <col min="6" max="6" width="9.7109375" style="2" customWidth="1"/>
    <col min="7" max="7" width="14.42578125" style="2" customWidth="1"/>
    <col min="8" max="8" width="15" style="2" customWidth="1"/>
    <col min="9" max="9" width="13.28515625" style="2" customWidth="1"/>
    <col min="10" max="10" width="14.42578125" style="2" customWidth="1"/>
    <col min="11" max="11" width="17.28515625" style="2" customWidth="1"/>
    <col min="12" max="16384" width="11.42578125" style="2"/>
  </cols>
  <sheetData>
    <row r="2" spans="1:8" x14ac:dyDescent="0.25">
      <c r="A2" s="1" t="s">
        <v>6</v>
      </c>
    </row>
    <row r="3" spans="1:8" ht="12.6" customHeight="1" x14ac:dyDescent="0.25"/>
    <row r="4" spans="1:8" x14ac:dyDescent="0.25">
      <c r="A4" s="3"/>
      <c r="B4" s="3"/>
      <c r="C4" s="127" t="s">
        <v>5</v>
      </c>
      <c r="D4" s="128"/>
      <c r="E4" s="129"/>
      <c r="F4" s="127" t="s">
        <v>7</v>
      </c>
      <c r="G4" s="128"/>
      <c r="H4" s="129"/>
    </row>
    <row r="5" spans="1:8" x14ac:dyDescent="0.25">
      <c r="A5" s="3"/>
      <c r="B5" s="3"/>
      <c r="C5" s="134" t="s">
        <v>121</v>
      </c>
      <c r="D5" s="130" t="s">
        <v>122</v>
      </c>
      <c r="E5" s="130" t="s">
        <v>123</v>
      </c>
      <c r="F5" s="130" t="s">
        <v>121</v>
      </c>
      <c r="G5" s="130" t="s">
        <v>122</v>
      </c>
      <c r="H5" s="130" t="s">
        <v>123</v>
      </c>
    </row>
    <row r="6" spans="1:8" x14ac:dyDescent="0.25">
      <c r="A6" s="98" t="s">
        <v>1</v>
      </c>
      <c r="B6" s="98" t="s">
        <v>0</v>
      </c>
      <c r="C6" s="135"/>
      <c r="D6" s="130"/>
      <c r="E6" s="130"/>
      <c r="F6" s="130"/>
      <c r="G6" s="130"/>
      <c r="H6" s="130"/>
    </row>
    <row r="7" spans="1:8" x14ac:dyDescent="0.25">
      <c r="A7" s="131" t="s">
        <v>3</v>
      </c>
      <c r="B7" s="99" t="s">
        <v>108</v>
      </c>
      <c r="C7" s="100">
        <v>1889</v>
      </c>
      <c r="D7" s="101">
        <v>-3.6715961244263129</v>
      </c>
      <c r="E7" s="101">
        <v>47.414658634538156</v>
      </c>
      <c r="F7" s="102">
        <v>49680</v>
      </c>
      <c r="G7" s="103">
        <v>0.56273025383587705</v>
      </c>
      <c r="H7" s="101">
        <v>41.675404967829074</v>
      </c>
    </row>
    <row r="8" spans="1:8" x14ac:dyDescent="0.25">
      <c r="A8" s="132"/>
      <c r="B8" s="54" t="s">
        <v>124</v>
      </c>
      <c r="C8" s="55">
        <v>1590</v>
      </c>
      <c r="D8" s="7">
        <v>-4.2745334136062612</v>
      </c>
      <c r="E8" s="7">
        <v>84.171519322392797</v>
      </c>
      <c r="F8" s="56">
        <v>45440</v>
      </c>
      <c r="G8" s="57">
        <v>3.7425973625696232E-2</v>
      </c>
      <c r="H8" s="7">
        <v>91.465378421900155</v>
      </c>
    </row>
    <row r="9" spans="1:8" x14ac:dyDescent="0.25">
      <c r="A9" s="133"/>
      <c r="B9" s="54" t="s">
        <v>107</v>
      </c>
      <c r="C9" s="58">
        <v>296</v>
      </c>
      <c r="D9" s="59">
        <v>-1.0033444816053512</v>
      </c>
      <c r="E9" s="59">
        <v>15.669666490206458</v>
      </c>
      <c r="F9" s="60">
        <v>3465</v>
      </c>
      <c r="G9" s="61">
        <v>14.394189501485638</v>
      </c>
      <c r="H9" s="59">
        <v>6.9746376811594208</v>
      </c>
    </row>
    <row r="10" spans="1:8" x14ac:dyDescent="0.25">
      <c r="A10" s="131" t="s">
        <v>4</v>
      </c>
      <c r="B10" s="99" t="s">
        <v>108</v>
      </c>
      <c r="C10" s="100">
        <v>2095</v>
      </c>
      <c r="D10" s="103">
        <v>0.76960076960076962</v>
      </c>
      <c r="E10" s="101">
        <v>52.585341365461844</v>
      </c>
      <c r="F10" s="102">
        <v>69527</v>
      </c>
      <c r="G10" s="103">
        <v>0.8529279507970815</v>
      </c>
      <c r="H10" s="101">
        <v>58.324595032170933</v>
      </c>
    </row>
    <row r="11" spans="1:8" x14ac:dyDescent="0.25">
      <c r="A11" s="132"/>
      <c r="B11" s="54" t="s">
        <v>124</v>
      </c>
      <c r="C11" s="55">
        <v>1878</v>
      </c>
      <c r="D11" s="57">
        <v>0.32051282051282048</v>
      </c>
      <c r="E11" s="7">
        <v>89.64200477326969</v>
      </c>
      <c r="F11" s="56">
        <v>63512</v>
      </c>
      <c r="G11" s="57">
        <v>0.71198642627214059</v>
      </c>
      <c r="H11" s="7">
        <v>91.348684683648074</v>
      </c>
    </row>
    <row r="12" spans="1:8" x14ac:dyDescent="0.25">
      <c r="A12" s="133"/>
      <c r="B12" s="54" t="s">
        <v>107</v>
      </c>
      <c r="C12" s="58">
        <v>207</v>
      </c>
      <c r="D12" s="61">
        <v>5.0761421319796955</v>
      </c>
      <c r="E12" s="59">
        <v>9.8806682577565628</v>
      </c>
      <c r="F12" s="60">
        <v>4719</v>
      </c>
      <c r="G12" s="61">
        <v>10.2312543798178</v>
      </c>
      <c r="H12" s="59">
        <v>6.787291268140434</v>
      </c>
    </row>
    <row r="13" spans="1:8" x14ac:dyDescent="0.25">
      <c r="A13" s="131" t="s">
        <v>2</v>
      </c>
      <c r="B13" s="99" t="s">
        <v>108</v>
      </c>
      <c r="C13" s="100">
        <v>3984</v>
      </c>
      <c r="D13" s="101">
        <v>-1.3861386138613863</v>
      </c>
      <c r="E13" s="101">
        <v>100</v>
      </c>
      <c r="F13" s="102">
        <v>119207</v>
      </c>
      <c r="G13" s="103">
        <v>0.73178357458530863</v>
      </c>
      <c r="H13" s="101">
        <v>100</v>
      </c>
    </row>
    <row r="14" spans="1:8" x14ac:dyDescent="0.25">
      <c r="A14" s="132"/>
      <c r="B14" s="54" t="s">
        <v>124</v>
      </c>
      <c r="C14" s="55">
        <v>3468</v>
      </c>
      <c r="D14" s="7">
        <v>-1.8397962071893574</v>
      </c>
      <c r="E14" s="7">
        <v>87.048192771084345</v>
      </c>
      <c r="F14" s="62">
        <v>108952</v>
      </c>
      <c r="G14" s="57">
        <v>0.42954851317220655</v>
      </c>
      <c r="H14" s="7">
        <v>91.397317271636737</v>
      </c>
    </row>
    <row r="15" spans="1:8" x14ac:dyDescent="0.25">
      <c r="A15" s="133"/>
      <c r="B15" s="54" t="s">
        <v>107</v>
      </c>
      <c r="C15" s="58">
        <v>503</v>
      </c>
      <c r="D15" s="61">
        <v>1.411290322580645</v>
      </c>
      <c r="E15" s="59">
        <v>12.625502008032127</v>
      </c>
      <c r="F15" s="63">
        <v>8184</v>
      </c>
      <c r="G15" s="61">
        <v>11.956224350205199</v>
      </c>
      <c r="H15" s="59">
        <v>6.8653686444587985</v>
      </c>
    </row>
    <row r="16" spans="1:8" x14ac:dyDescent="0.25">
      <c r="A16" s="2" t="s">
        <v>109</v>
      </c>
    </row>
    <row r="18" spans="1:8" x14ac:dyDescent="0.25">
      <c r="A18" s="105" t="s">
        <v>169</v>
      </c>
    </row>
    <row r="19" spans="1:8" x14ac:dyDescent="0.25">
      <c r="A19" s="104" t="s">
        <v>166</v>
      </c>
    </row>
    <row r="20" spans="1:8" x14ac:dyDescent="0.25">
      <c r="A20" s="105" t="s">
        <v>167</v>
      </c>
    </row>
    <row r="21" spans="1:8" ht="14.45" customHeight="1" x14ac:dyDescent="0.25">
      <c r="A21" s="126" t="s">
        <v>168</v>
      </c>
      <c r="B21" s="126"/>
      <c r="C21" s="126"/>
      <c r="D21" s="126"/>
      <c r="E21" s="126"/>
      <c r="F21" s="126"/>
      <c r="G21" s="126"/>
      <c r="H21" s="126"/>
    </row>
    <row r="22" spans="1:8" x14ac:dyDescent="0.25">
      <c r="A22" s="126"/>
      <c r="B22" s="126"/>
      <c r="C22" s="126"/>
      <c r="D22" s="126"/>
      <c r="E22" s="126"/>
      <c r="F22" s="126"/>
      <c r="G22" s="126"/>
      <c r="H22" s="126"/>
    </row>
    <row r="23" spans="1:8" x14ac:dyDescent="0.25">
      <c r="A23" s="126"/>
      <c r="B23" s="126"/>
      <c r="C23" s="126"/>
      <c r="D23" s="126"/>
      <c r="E23" s="126"/>
      <c r="F23" s="126"/>
      <c r="G23" s="126"/>
      <c r="H23" s="126"/>
    </row>
    <row r="24" spans="1:8" x14ac:dyDescent="0.25">
      <c r="A24" s="126"/>
      <c r="B24" s="126"/>
      <c r="C24" s="126"/>
      <c r="D24" s="126"/>
      <c r="E24" s="126"/>
      <c r="F24" s="126"/>
      <c r="G24" s="126"/>
      <c r="H24" s="126"/>
    </row>
    <row r="25" spans="1:8" x14ac:dyDescent="0.25">
      <c r="A25" s="104"/>
    </row>
  </sheetData>
  <mergeCells count="12">
    <mergeCell ref="A21:H24"/>
    <mergeCell ref="F4:H4"/>
    <mergeCell ref="D5:D6"/>
    <mergeCell ref="E5:E6"/>
    <mergeCell ref="F5:F6"/>
    <mergeCell ref="G5:G6"/>
    <mergeCell ref="H5:H6"/>
    <mergeCell ref="A7:A9"/>
    <mergeCell ref="A10:A12"/>
    <mergeCell ref="A13:A15"/>
    <mergeCell ref="C4:E4"/>
    <mergeCell ref="C5: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46"/>
  <sheetViews>
    <sheetView topLeftCell="A22" workbookViewId="0"/>
  </sheetViews>
  <sheetFormatPr baseColWidth="10" defaultRowHeight="15" x14ac:dyDescent="0.25"/>
  <cols>
    <col min="1" max="1" width="27.28515625" customWidth="1"/>
    <col min="13" max="13" width="11.7109375" customWidth="1"/>
  </cols>
  <sheetData>
    <row r="2" spans="1:12" x14ac:dyDescent="0.25">
      <c r="A2" s="136" t="s">
        <v>126</v>
      </c>
      <c r="B2" s="136"/>
      <c r="C2" s="136"/>
      <c r="D2" s="136"/>
      <c r="E2" s="136"/>
      <c r="F2" s="136"/>
      <c r="G2" s="136"/>
      <c r="H2" s="3"/>
    </row>
    <row r="3" spans="1:12" x14ac:dyDescent="0.25">
      <c r="A3" s="4"/>
      <c r="B3" s="3"/>
      <c r="C3" s="3"/>
      <c r="D3" s="3"/>
      <c r="E3" s="3"/>
      <c r="F3" s="3"/>
      <c r="G3" s="3"/>
      <c r="H3" s="3"/>
      <c r="I3" s="3"/>
      <c r="J3" s="3"/>
      <c r="K3" s="3"/>
      <c r="L3" s="3"/>
    </row>
    <row r="4" spans="1:12" x14ac:dyDescent="0.25">
      <c r="A4" s="4"/>
      <c r="B4" s="3"/>
      <c r="C4" s="3"/>
      <c r="D4" s="3"/>
      <c r="E4" s="3"/>
      <c r="F4" s="3"/>
      <c r="G4" s="3"/>
      <c r="H4" s="3"/>
      <c r="I4" s="3"/>
      <c r="J4" s="3"/>
      <c r="K4" s="3"/>
      <c r="L4" s="3"/>
    </row>
    <row r="5" spans="1:12" x14ac:dyDescent="0.25">
      <c r="A5" s="3"/>
      <c r="B5" s="3"/>
      <c r="C5" s="3"/>
      <c r="D5" s="3"/>
      <c r="E5" s="3"/>
      <c r="F5" s="3"/>
      <c r="G5" s="3"/>
      <c r="H5" s="3"/>
      <c r="I5" s="3"/>
      <c r="J5" s="3"/>
      <c r="K5" s="3"/>
      <c r="L5" s="3"/>
    </row>
    <row r="6" spans="1:12" x14ac:dyDescent="0.25">
      <c r="A6" s="3"/>
      <c r="B6" s="3"/>
      <c r="C6" s="3"/>
      <c r="D6" s="3"/>
      <c r="E6" s="3"/>
      <c r="F6" s="3"/>
      <c r="G6" s="3"/>
      <c r="H6" s="3"/>
      <c r="I6" s="3"/>
      <c r="J6" s="3"/>
      <c r="K6" s="3"/>
      <c r="L6" s="3"/>
    </row>
    <row r="7" spans="1:12" x14ac:dyDescent="0.25">
      <c r="A7" s="3"/>
      <c r="B7" s="3"/>
      <c r="C7" s="3"/>
      <c r="D7" s="3"/>
      <c r="E7" s="3"/>
      <c r="F7" s="3"/>
      <c r="G7" s="3"/>
      <c r="H7" s="3"/>
      <c r="I7" s="3"/>
      <c r="J7" s="3"/>
      <c r="K7" s="3"/>
      <c r="L7" s="3"/>
    </row>
    <row r="8" spans="1:12" x14ac:dyDescent="0.25">
      <c r="A8" s="3"/>
      <c r="B8" s="3"/>
      <c r="C8" s="3"/>
      <c r="D8" s="3"/>
      <c r="E8" s="3"/>
      <c r="F8" s="3"/>
      <c r="G8" s="3"/>
      <c r="H8" s="3"/>
      <c r="I8" s="3"/>
      <c r="J8" s="3"/>
      <c r="K8" s="3"/>
      <c r="L8" s="3"/>
    </row>
    <row r="9" spans="1:12" x14ac:dyDescent="0.25">
      <c r="A9" s="3"/>
      <c r="B9" s="3"/>
      <c r="C9" s="3"/>
      <c r="D9" s="3"/>
      <c r="E9" s="3"/>
      <c r="F9" s="3"/>
      <c r="G9" s="3"/>
      <c r="H9" s="3"/>
      <c r="I9" s="3"/>
      <c r="J9" s="3"/>
      <c r="K9" s="3"/>
      <c r="L9" s="3"/>
    </row>
    <row r="10" spans="1:12" x14ac:dyDescent="0.25">
      <c r="A10" s="3"/>
      <c r="B10" s="3"/>
      <c r="C10" s="3"/>
      <c r="D10" s="3"/>
      <c r="E10" s="3"/>
      <c r="F10" s="3"/>
      <c r="G10" s="3"/>
      <c r="H10" s="3"/>
      <c r="I10" s="3"/>
      <c r="J10" s="3"/>
      <c r="K10" s="3"/>
      <c r="L10" s="3"/>
    </row>
    <row r="11" spans="1:12" x14ac:dyDescent="0.25">
      <c r="A11" s="3"/>
      <c r="B11" s="3"/>
      <c r="C11" s="3"/>
      <c r="D11" s="3"/>
      <c r="E11" s="3"/>
      <c r="F11" s="3"/>
      <c r="G11" s="3"/>
      <c r="H11" s="3"/>
      <c r="I11" s="3"/>
      <c r="J11" s="3"/>
      <c r="K11" s="3"/>
      <c r="L11" s="3"/>
    </row>
    <row r="12" spans="1:12" x14ac:dyDescent="0.25">
      <c r="A12" s="3"/>
      <c r="B12" s="3"/>
      <c r="C12" s="3"/>
      <c r="D12" s="3"/>
      <c r="E12" s="3"/>
      <c r="F12" s="3"/>
      <c r="G12" s="3"/>
      <c r="H12" s="3"/>
      <c r="I12" s="3"/>
      <c r="J12" s="3"/>
      <c r="K12" s="3"/>
      <c r="L12" s="3"/>
    </row>
    <row r="13" spans="1:12" x14ac:dyDescent="0.25">
      <c r="A13" s="3"/>
      <c r="B13" s="3"/>
      <c r="C13" s="3"/>
      <c r="D13" s="3"/>
      <c r="E13" s="3"/>
      <c r="F13" s="3"/>
      <c r="G13" s="3"/>
      <c r="H13" s="3"/>
      <c r="I13" s="3"/>
      <c r="J13" s="3"/>
      <c r="K13" s="3"/>
      <c r="L13" s="3"/>
    </row>
    <row r="14" spans="1:12" x14ac:dyDescent="0.25">
      <c r="A14" s="3"/>
      <c r="B14" s="3"/>
      <c r="C14" s="3"/>
      <c r="D14" s="3"/>
      <c r="E14" s="3"/>
      <c r="F14" s="3"/>
      <c r="G14" s="3"/>
      <c r="H14" s="3"/>
      <c r="I14" s="3"/>
      <c r="J14" s="3"/>
      <c r="K14" s="3"/>
      <c r="L14" s="3"/>
    </row>
    <row r="15" spans="1:12" x14ac:dyDescent="0.25">
      <c r="A15" s="3"/>
      <c r="B15" s="3"/>
      <c r="C15" s="3"/>
      <c r="D15" s="3"/>
      <c r="E15" s="3"/>
      <c r="F15" s="3"/>
      <c r="G15" s="3"/>
      <c r="H15" s="3"/>
      <c r="I15" s="3"/>
      <c r="J15" s="3"/>
      <c r="K15" s="3"/>
      <c r="L15" s="3"/>
    </row>
    <row r="16" spans="1:12" x14ac:dyDescent="0.25">
      <c r="A16" s="3"/>
      <c r="B16" s="3"/>
      <c r="C16" s="3"/>
      <c r="D16" s="3"/>
      <c r="E16" s="3"/>
      <c r="F16" s="3"/>
      <c r="G16" s="3"/>
      <c r="H16" s="3"/>
      <c r="I16" s="3"/>
      <c r="J16" s="3"/>
      <c r="K16" s="3"/>
      <c r="L16" s="3"/>
    </row>
    <row r="17" spans="1:12" x14ac:dyDescent="0.25">
      <c r="A17" s="3"/>
      <c r="B17" s="3"/>
      <c r="C17" s="3"/>
      <c r="D17" s="3"/>
      <c r="E17" s="3"/>
      <c r="F17" s="3"/>
      <c r="G17" s="3"/>
      <c r="H17" s="3"/>
      <c r="I17" s="3"/>
      <c r="J17" s="3"/>
      <c r="K17" s="3"/>
      <c r="L17" s="3"/>
    </row>
    <row r="18" spans="1:12" x14ac:dyDescent="0.25">
      <c r="A18" s="3"/>
      <c r="B18" s="3"/>
      <c r="C18" s="3"/>
      <c r="D18" s="3"/>
      <c r="E18" s="3"/>
      <c r="F18" s="3"/>
      <c r="G18" s="3"/>
      <c r="H18" s="3"/>
      <c r="I18" s="3"/>
      <c r="J18" s="3"/>
      <c r="K18" s="3"/>
      <c r="L18" s="3"/>
    </row>
    <row r="19" spans="1:12" x14ac:dyDescent="0.25">
      <c r="A19" s="3"/>
      <c r="B19" s="3"/>
      <c r="C19" s="3"/>
      <c r="D19" s="3"/>
      <c r="E19" s="3"/>
      <c r="F19" s="3"/>
      <c r="G19" s="3"/>
      <c r="H19" s="3"/>
      <c r="I19" s="3"/>
      <c r="J19" s="3"/>
      <c r="K19" s="3"/>
      <c r="L19" s="3"/>
    </row>
    <row r="20" spans="1:12" x14ac:dyDescent="0.25">
      <c r="A20" s="3"/>
      <c r="B20" s="3"/>
      <c r="C20" s="3"/>
      <c r="D20" s="3"/>
      <c r="E20" s="3"/>
      <c r="F20" s="3"/>
      <c r="G20" s="3"/>
      <c r="H20" s="3"/>
      <c r="I20" s="3"/>
      <c r="J20" s="3"/>
      <c r="K20" s="3"/>
      <c r="L20" s="3"/>
    </row>
    <row r="21" spans="1:12" x14ac:dyDescent="0.25">
      <c r="A21" s="3"/>
      <c r="B21" s="3"/>
      <c r="C21" s="3"/>
      <c r="D21" s="3"/>
      <c r="E21" s="3"/>
      <c r="F21" s="3"/>
      <c r="G21" s="3"/>
      <c r="H21" s="3"/>
      <c r="I21" s="3"/>
      <c r="J21" s="3"/>
      <c r="K21" s="3"/>
      <c r="L21" s="3"/>
    </row>
    <row r="22" spans="1:12" x14ac:dyDescent="0.25">
      <c r="A22" s="3"/>
      <c r="B22" s="5">
        <v>2009</v>
      </c>
      <c r="C22" s="5">
        <v>2010</v>
      </c>
      <c r="D22" s="5">
        <v>2011</v>
      </c>
      <c r="E22" s="5">
        <v>2012</v>
      </c>
      <c r="F22" s="5">
        <v>2013</v>
      </c>
      <c r="G22" s="5">
        <v>2014</v>
      </c>
      <c r="H22" s="5">
        <v>2015</v>
      </c>
      <c r="I22" s="5">
        <v>2016</v>
      </c>
      <c r="J22" s="5">
        <v>2017</v>
      </c>
      <c r="K22" s="5" t="s">
        <v>8</v>
      </c>
      <c r="L22" s="5" t="s">
        <v>125</v>
      </c>
    </row>
    <row r="23" spans="1:12" x14ac:dyDescent="0.25">
      <c r="A23" s="6" t="s">
        <v>110</v>
      </c>
      <c r="B23" s="7">
        <v>100</v>
      </c>
      <c r="C23" s="7">
        <f t="shared" ref="C23:L23" si="0">C31/$B$31*100</f>
        <v>98.518318965517238</v>
      </c>
      <c r="D23" s="7">
        <f t="shared" si="0"/>
        <v>97.548491379310349</v>
      </c>
      <c r="E23" s="7">
        <f t="shared" si="0"/>
        <v>94.908405172413794</v>
      </c>
      <c r="F23" s="7">
        <f t="shared" si="0"/>
        <v>94.881465517241381</v>
      </c>
      <c r="G23" s="7">
        <f t="shared" si="0"/>
        <v>95.393318965517238</v>
      </c>
      <c r="H23" s="7">
        <f t="shared" si="0"/>
        <v>93.93857758620689</v>
      </c>
      <c r="I23" s="7">
        <f t="shared" si="0"/>
        <v>92.537715517241381</v>
      </c>
      <c r="J23" s="7">
        <f t="shared" si="0"/>
        <v>94.989224137931032</v>
      </c>
      <c r="K23" s="7">
        <f t="shared" si="0"/>
        <v>95.177801724137936</v>
      </c>
      <c r="L23" s="7">
        <f t="shared" si="0"/>
        <v>93.426724137931032</v>
      </c>
    </row>
    <row r="24" spans="1:12" x14ac:dyDescent="0.25">
      <c r="A24" s="6" t="s">
        <v>111</v>
      </c>
      <c r="B24" s="7">
        <v>100</v>
      </c>
      <c r="C24" s="7">
        <f t="shared" ref="C24:L24" si="1">C32/$B$32*100</f>
        <v>98.435476017675541</v>
      </c>
      <c r="D24" s="7">
        <f t="shared" si="1"/>
        <v>97.713388025833481</v>
      </c>
      <c r="E24" s="7">
        <f t="shared" si="1"/>
        <v>97.009673774241861</v>
      </c>
      <c r="F24" s="7">
        <f t="shared" si="1"/>
        <v>97.699607720645659</v>
      </c>
      <c r="G24" s="7">
        <f t="shared" si="1"/>
        <v>98.258169424258853</v>
      </c>
      <c r="H24" s="7">
        <f t="shared" si="1"/>
        <v>97.911824420538167</v>
      </c>
      <c r="I24" s="7">
        <f t="shared" si="1"/>
        <v>97.874158253024774</v>
      </c>
      <c r="J24" s="7">
        <f t="shared" si="1"/>
        <v>97.625194072631388</v>
      </c>
      <c r="K24" s="7">
        <f t="shared" si="1"/>
        <v>99.664679240429578</v>
      </c>
      <c r="L24" s="7">
        <f t="shared" si="1"/>
        <v>100.09278738826468</v>
      </c>
    </row>
    <row r="25" spans="1:12" x14ac:dyDescent="0.25">
      <c r="A25" s="8" t="s">
        <v>112</v>
      </c>
      <c r="B25" s="7">
        <v>100</v>
      </c>
      <c r="C25" s="7">
        <f t="shared" ref="C25:L25" si="2">C33/$B$33*100</f>
        <v>105.17928286852589</v>
      </c>
      <c r="D25" s="7">
        <f t="shared" si="2"/>
        <v>124.70119521912351</v>
      </c>
      <c r="E25" s="7">
        <f t="shared" si="2"/>
        <v>153.78486055776892</v>
      </c>
      <c r="F25" s="7">
        <f t="shared" si="2"/>
        <v>156.17529880478088</v>
      </c>
      <c r="G25" s="7">
        <f t="shared" si="2"/>
        <v>155.37848605577688</v>
      </c>
      <c r="H25" s="7">
        <f t="shared" si="2"/>
        <v>148.20717131474103</v>
      </c>
      <c r="I25" s="7">
        <f t="shared" si="2"/>
        <v>164.14342629482073</v>
      </c>
      <c r="J25" s="7">
        <f t="shared" si="2"/>
        <v>182.07171314741035</v>
      </c>
      <c r="K25" s="7">
        <f t="shared" si="2"/>
        <v>197.60956175298804</v>
      </c>
      <c r="L25" s="7">
        <f t="shared" si="2"/>
        <v>200.398406374502</v>
      </c>
    </row>
    <row r="26" spans="1:12" x14ac:dyDescent="0.25">
      <c r="A26" s="8" t="s">
        <v>113</v>
      </c>
      <c r="B26" s="7">
        <v>100</v>
      </c>
      <c r="C26" s="7">
        <f t="shared" ref="C26:L26" si="3">C34/$B$34*100</f>
        <v>104.88110137672091</v>
      </c>
      <c r="D26" s="7">
        <f t="shared" si="3"/>
        <v>107.90571547768045</v>
      </c>
      <c r="E26" s="7">
        <f t="shared" si="3"/>
        <v>111.4726741760534</v>
      </c>
      <c r="F26" s="7">
        <f t="shared" si="3"/>
        <v>112.45306633291614</v>
      </c>
      <c r="G26" s="7">
        <f t="shared" si="3"/>
        <v>118.46057571964957</v>
      </c>
      <c r="H26" s="7">
        <f t="shared" si="3"/>
        <v>122.0066750104297</v>
      </c>
      <c r="I26" s="7">
        <f t="shared" si="3"/>
        <v>128.82770129328327</v>
      </c>
      <c r="J26" s="7">
        <f t="shared" si="3"/>
        <v>139.57029620358782</v>
      </c>
      <c r="K26" s="7">
        <f t="shared" si="3"/>
        <v>152.48226950354612</v>
      </c>
      <c r="L26" s="7">
        <f t="shared" si="3"/>
        <v>170.71339173967459</v>
      </c>
    </row>
    <row r="27" spans="1:12" ht="15" customHeight="1" x14ac:dyDescent="0.25">
      <c r="A27" s="9" t="s">
        <v>127</v>
      </c>
      <c r="B27" s="7">
        <v>100</v>
      </c>
      <c r="C27" s="7">
        <f>C35/B35*100</f>
        <v>98.894750062798281</v>
      </c>
      <c r="D27" s="7">
        <f t="shared" ref="D27:L27" si="4">D35/C35*100</f>
        <v>100.25400050800101</v>
      </c>
      <c r="E27" s="7">
        <f t="shared" si="4"/>
        <v>99.518621738028884</v>
      </c>
      <c r="F27" s="7">
        <f t="shared" si="4"/>
        <v>100.0254582484725</v>
      </c>
      <c r="G27" s="7">
        <f t="shared" si="4"/>
        <v>100.38177653346906</v>
      </c>
      <c r="H27" s="7">
        <f t="shared" si="4"/>
        <v>98.326572008113587</v>
      </c>
      <c r="I27" s="7">
        <f t="shared" si="4"/>
        <v>99.484270242392995</v>
      </c>
      <c r="J27" s="7">
        <f t="shared" si="4"/>
        <v>103.68066355624677</v>
      </c>
      <c r="K27" s="7">
        <f t="shared" si="4"/>
        <v>101</v>
      </c>
      <c r="L27" s="7">
        <f t="shared" si="4"/>
        <v>98.613861386138609</v>
      </c>
    </row>
    <row r="28" spans="1:12" x14ac:dyDescent="0.25">
      <c r="A28" s="9" t="s">
        <v>128</v>
      </c>
      <c r="B28" s="7">
        <v>100</v>
      </c>
      <c r="C28" s="7">
        <f t="shared" ref="C28:L28" si="5">C36/$B$36*100</f>
        <v>98.524425521687249</v>
      </c>
      <c r="D28" s="7">
        <f t="shared" si="5"/>
        <v>97.908100637784671</v>
      </c>
      <c r="E28" s="7">
        <f t="shared" si="5"/>
        <v>97.48577216580685</v>
      </c>
      <c r="F28" s="7">
        <f t="shared" si="5"/>
        <v>98.451462269414662</v>
      </c>
      <c r="G28" s="7">
        <f t="shared" si="5"/>
        <v>98.979372859386942</v>
      </c>
      <c r="H28" s="7">
        <f t="shared" si="5"/>
        <v>98.769925405804443</v>
      </c>
      <c r="I28" s="7">
        <f t="shared" si="5"/>
        <v>99.048902546846691</v>
      </c>
      <c r="J28" s="7">
        <f t="shared" si="5"/>
        <v>99.177661227327746</v>
      </c>
      <c r="K28" s="7">
        <f t="shared" si="5"/>
        <v>101.58287337871361</v>
      </c>
      <c r="L28" s="7">
        <f t="shared" si="5"/>
        <v>102.32624016069083</v>
      </c>
    </row>
    <row r="29" spans="1:12" x14ac:dyDescent="0.25">
      <c r="A29" s="3"/>
      <c r="B29" s="3"/>
      <c r="C29" s="3"/>
      <c r="D29" s="3"/>
      <c r="E29" s="3"/>
      <c r="F29" s="3"/>
      <c r="G29" s="3"/>
      <c r="H29" s="3"/>
      <c r="I29" s="3"/>
      <c r="J29" s="3"/>
      <c r="K29" s="3"/>
      <c r="L29" s="3"/>
    </row>
    <row r="30" spans="1:12" x14ac:dyDescent="0.25">
      <c r="A30" s="11"/>
      <c r="B30" s="5" t="s">
        <v>9</v>
      </c>
      <c r="C30" s="5" t="s">
        <v>10</v>
      </c>
      <c r="D30" s="5" t="s">
        <v>11</v>
      </c>
      <c r="E30" s="5" t="s">
        <v>12</v>
      </c>
      <c r="F30" s="5" t="s">
        <v>13</v>
      </c>
      <c r="G30" s="5" t="s">
        <v>14</v>
      </c>
      <c r="H30" s="5" t="s">
        <v>15</v>
      </c>
      <c r="I30" s="5" t="s">
        <v>16</v>
      </c>
      <c r="J30" s="5">
        <v>2017</v>
      </c>
      <c r="K30" s="5">
        <v>2018</v>
      </c>
      <c r="L30" s="5">
        <v>2019</v>
      </c>
    </row>
    <row r="31" spans="1:12" x14ac:dyDescent="0.25">
      <c r="A31" s="6" t="s">
        <v>110</v>
      </c>
      <c r="B31" s="62">
        <v>3712</v>
      </c>
      <c r="C31" s="62">
        <v>3657</v>
      </c>
      <c r="D31" s="62">
        <v>3621</v>
      </c>
      <c r="E31" s="62">
        <v>3523</v>
      </c>
      <c r="F31" s="62">
        <v>3522</v>
      </c>
      <c r="G31" s="62">
        <v>3541</v>
      </c>
      <c r="H31" s="62">
        <v>3487</v>
      </c>
      <c r="I31" s="62">
        <v>3435</v>
      </c>
      <c r="J31" s="62">
        <v>3526</v>
      </c>
      <c r="K31" s="62">
        <v>3533</v>
      </c>
      <c r="L31" s="62">
        <f>3468</f>
        <v>3468</v>
      </c>
    </row>
    <row r="32" spans="1:12" x14ac:dyDescent="0.25">
      <c r="A32" s="6" t="s">
        <v>111</v>
      </c>
      <c r="B32" s="62">
        <v>108851</v>
      </c>
      <c r="C32" s="62">
        <v>107148</v>
      </c>
      <c r="D32" s="62">
        <v>106362</v>
      </c>
      <c r="E32" s="62">
        <v>105596</v>
      </c>
      <c r="F32" s="62">
        <v>106347</v>
      </c>
      <c r="G32" s="62">
        <v>106955</v>
      </c>
      <c r="H32" s="62">
        <v>106578</v>
      </c>
      <c r="I32" s="62">
        <v>106537</v>
      </c>
      <c r="J32" s="62">
        <v>106266</v>
      </c>
      <c r="K32" s="62">
        <v>108486</v>
      </c>
      <c r="L32" s="62">
        <f>108952</f>
        <v>108952</v>
      </c>
    </row>
    <row r="33" spans="1:12" x14ac:dyDescent="0.25">
      <c r="A33" s="8" t="s">
        <v>112</v>
      </c>
      <c r="B33" s="62">
        <v>251</v>
      </c>
      <c r="C33" s="62">
        <v>264</v>
      </c>
      <c r="D33" s="62">
        <v>313</v>
      </c>
      <c r="E33" s="62">
        <v>386</v>
      </c>
      <c r="F33" s="62">
        <v>392</v>
      </c>
      <c r="G33" s="62">
        <v>390</v>
      </c>
      <c r="H33" s="62">
        <v>372</v>
      </c>
      <c r="I33" s="62">
        <v>412</v>
      </c>
      <c r="J33" s="62">
        <v>457</v>
      </c>
      <c r="K33" s="62">
        <v>496</v>
      </c>
      <c r="L33" s="62">
        <f>503</f>
        <v>503</v>
      </c>
    </row>
    <row r="34" spans="1:12" x14ac:dyDescent="0.25">
      <c r="A34" s="8" t="s">
        <v>113</v>
      </c>
      <c r="B34" s="62">
        <v>4794</v>
      </c>
      <c r="C34" s="62">
        <v>5028</v>
      </c>
      <c r="D34" s="62">
        <v>5173</v>
      </c>
      <c r="E34" s="62">
        <v>5344</v>
      </c>
      <c r="F34" s="62">
        <v>5391</v>
      </c>
      <c r="G34" s="62">
        <v>5679</v>
      </c>
      <c r="H34" s="62">
        <v>5849</v>
      </c>
      <c r="I34" s="62">
        <v>6176</v>
      </c>
      <c r="J34" s="62">
        <v>6691</v>
      </c>
      <c r="K34" s="62">
        <v>7310</v>
      </c>
      <c r="L34" s="62">
        <f>8184</f>
        <v>8184</v>
      </c>
    </row>
    <row r="35" spans="1:12" ht="15" customHeight="1" x14ac:dyDescent="0.25">
      <c r="A35" s="9" t="s">
        <v>114</v>
      </c>
      <c r="B35" s="62">
        <v>3981</v>
      </c>
      <c r="C35" s="62">
        <v>3937</v>
      </c>
      <c r="D35" s="62">
        <v>3947</v>
      </c>
      <c r="E35" s="62">
        <v>3928</v>
      </c>
      <c r="F35" s="62">
        <v>3929</v>
      </c>
      <c r="G35" s="62">
        <v>3944</v>
      </c>
      <c r="H35" s="62">
        <v>3878</v>
      </c>
      <c r="I35" s="62">
        <v>3858</v>
      </c>
      <c r="J35" s="62">
        <v>4000</v>
      </c>
      <c r="K35" s="62">
        <v>4040</v>
      </c>
      <c r="L35" s="62">
        <f>3984</f>
        <v>3984</v>
      </c>
    </row>
    <row r="36" spans="1:12" x14ac:dyDescent="0.25">
      <c r="A36" s="9" t="s">
        <v>115</v>
      </c>
      <c r="B36" s="62">
        <v>116497</v>
      </c>
      <c r="C36" s="62">
        <v>114778</v>
      </c>
      <c r="D36" s="62">
        <v>114060</v>
      </c>
      <c r="E36" s="62">
        <v>113568</v>
      </c>
      <c r="F36" s="62">
        <v>114693</v>
      </c>
      <c r="G36" s="62">
        <v>115308</v>
      </c>
      <c r="H36" s="62">
        <v>115064</v>
      </c>
      <c r="I36" s="62">
        <v>115389</v>
      </c>
      <c r="J36" s="62">
        <v>115539</v>
      </c>
      <c r="K36" s="62">
        <v>118341</v>
      </c>
      <c r="L36" s="62">
        <v>119207</v>
      </c>
    </row>
    <row r="38" spans="1:12" x14ac:dyDescent="0.25">
      <c r="A38" t="s">
        <v>118</v>
      </c>
    </row>
    <row r="40" spans="1:12" x14ac:dyDescent="0.25">
      <c r="A40" s="105" t="s">
        <v>169</v>
      </c>
      <c r="B40" s="2"/>
      <c r="C40" s="2"/>
      <c r="D40" s="2"/>
      <c r="E40" s="2"/>
      <c r="F40" s="2"/>
      <c r="G40" s="2"/>
      <c r="H40" s="2"/>
    </row>
    <row r="41" spans="1:12" x14ac:dyDescent="0.25">
      <c r="A41" s="104" t="s">
        <v>166</v>
      </c>
      <c r="B41" s="2"/>
      <c r="C41" s="2"/>
      <c r="D41" s="2"/>
      <c r="E41" s="2"/>
      <c r="F41" s="2"/>
      <c r="G41" s="2"/>
      <c r="H41" s="2"/>
    </row>
    <row r="42" spans="1:12" x14ac:dyDescent="0.25">
      <c r="A42" s="105" t="s">
        <v>167</v>
      </c>
      <c r="B42" s="2"/>
      <c r="C42" s="2"/>
      <c r="D42" s="2"/>
      <c r="E42" s="2"/>
      <c r="F42" s="2"/>
      <c r="G42" s="2"/>
      <c r="H42" s="2"/>
    </row>
    <row r="43" spans="1:12" x14ac:dyDescent="0.25">
      <c r="A43" s="126" t="s">
        <v>170</v>
      </c>
      <c r="B43" s="126"/>
      <c r="C43" s="126"/>
      <c r="D43" s="126"/>
      <c r="E43" s="126"/>
      <c r="F43" s="126"/>
      <c r="G43" s="126"/>
      <c r="H43" s="126"/>
    </row>
    <row r="44" spans="1:12" x14ac:dyDescent="0.25">
      <c r="A44" s="126"/>
      <c r="B44" s="126"/>
      <c r="C44" s="126"/>
      <c r="D44" s="126"/>
      <c r="E44" s="126"/>
      <c r="F44" s="126"/>
      <c r="G44" s="126"/>
      <c r="H44" s="126"/>
    </row>
    <row r="45" spans="1:12" x14ac:dyDescent="0.25">
      <c r="A45" s="126"/>
      <c r="B45" s="126"/>
      <c r="C45" s="126"/>
      <c r="D45" s="126"/>
      <c r="E45" s="126"/>
      <c r="F45" s="126"/>
      <c r="G45" s="126"/>
      <c r="H45" s="126"/>
    </row>
    <row r="46" spans="1:12" x14ac:dyDescent="0.25">
      <c r="A46" s="126"/>
      <c r="B46" s="126"/>
      <c r="C46" s="126"/>
      <c r="D46" s="126"/>
      <c r="E46" s="126"/>
      <c r="F46" s="126"/>
      <c r="G46" s="126"/>
      <c r="H46" s="126"/>
    </row>
  </sheetData>
  <mergeCells count="2">
    <mergeCell ref="A2:G2"/>
    <mergeCell ref="A43:H4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63"/>
  <sheetViews>
    <sheetView workbookViewId="0"/>
  </sheetViews>
  <sheetFormatPr baseColWidth="10" defaultRowHeight="15" x14ac:dyDescent="0.25"/>
  <cols>
    <col min="1" max="1" width="10.7109375" bestFit="1" customWidth="1"/>
    <col min="2" max="2" width="19.85546875" bestFit="1" customWidth="1"/>
    <col min="3" max="3" width="10.42578125" bestFit="1" customWidth="1"/>
    <col min="4" max="4" width="10.7109375" bestFit="1" customWidth="1"/>
    <col min="5" max="5" width="20.140625" bestFit="1" customWidth="1"/>
    <col min="6" max="6" width="28.5703125" bestFit="1" customWidth="1"/>
    <col min="8" max="9" width="19.85546875" bestFit="1" customWidth="1"/>
    <col min="10" max="10" width="15.85546875" customWidth="1"/>
    <col min="13" max="13" width="16" customWidth="1"/>
    <col min="14" max="14" width="17.28515625" customWidth="1"/>
    <col min="15" max="15" width="18.28515625" customWidth="1"/>
  </cols>
  <sheetData>
    <row r="2" spans="1:15" x14ac:dyDescent="0.25">
      <c r="A2" s="1" t="s">
        <v>134</v>
      </c>
    </row>
    <row r="4" spans="1:15" ht="15" customHeight="1" x14ac:dyDescent="0.25">
      <c r="G4" s="137">
        <v>2019</v>
      </c>
      <c r="H4" s="138"/>
      <c r="I4" s="138"/>
      <c r="J4" s="138"/>
      <c r="K4" s="138"/>
      <c r="L4" s="138"/>
      <c r="M4" s="138"/>
      <c r="N4" s="138"/>
      <c r="O4" s="139"/>
    </row>
    <row r="5" spans="1:15" ht="75" x14ac:dyDescent="0.25">
      <c r="G5" s="74" t="s">
        <v>5</v>
      </c>
      <c r="H5" s="74" t="s">
        <v>18</v>
      </c>
      <c r="I5" s="75" t="s">
        <v>129</v>
      </c>
      <c r="J5" s="74" t="s">
        <v>119</v>
      </c>
      <c r="K5" s="74" t="s">
        <v>130</v>
      </c>
      <c r="L5" s="74" t="s">
        <v>17</v>
      </c>
      <c r="M5" s="74" t="s">
        <v>131</v>
      </c>
      <c r="N5" s="74" t="s">
        <v>132</v>
      </c>
      <c r="O5" s="74" t="s">
        <v>133</v>
      </c>
    </row>
    <row r="6" spans="1:15" ht="13.5" customHeight="1" x14ac:dyDescent="0.25">
      <c r="G6" s="12" t="s">
        <v>56</v>
      </c>
      <c r="H6" s="64" t="s">
        <v>37</v>
      </c>
      <c r="I6" s="65">
        <v>6926</v>
      </c>
      <c r="J6" s="65">
        <v>333</v>
      </c>
      <c r="K6" s="65">
        <v>170</v>
      </c>
      <c r="L6" s="65">
        <v>7429</v>
      </c>
      <c r="M6" s="66">
        <v>95.517566294252248</v>
      </c>
      <c r="N6" s="66">
        <v>4.482433705747745</v>
      </c>
      <c r="O6" s="107">
        <v>-1.7068007409367556</v>
      </c>
    </row>
    <row r="7" spans="1:15" x14ac:dyDescent="0.25">
      <c r="G7" s="12" t="s">
        <v>62</v>
      </c>
      <c r="H7" s="64" t="s">
        <v>22</v>
      </c>
      <c r="I7" s="65">
        <v>4013</v>
      </c>
      <c r="J7" s="65">
        <v>391</v>
      </c>
      <c r="K7" s="65">
        <v>60</v>
      </c>
      <c r="L7" s="65">
        <v>4464</v>
      </c>
      <c r="M7" s="66">
        <v>91.241039426523301</v>
      </c>
      <c r="N7" s="66">
        <v>8.7589605734767026</v>
      </c>
      <c r="O7" s="107">
        <v>-1.6740088105726871</v>
      </c>
    </row>
    <row r="8" spans="1:15" x14ac:dyDescent="0.25">
      <c r="G8" s="12" t="s">
        <v>55</v>
      </c>
      <c r="H8" s="64" t="s">
        <v>44</v>
      </c>
      <c r="I8" s="65">
        <v>6369</v>
      </c>
      <c r="J8" s="65">
        <v>148</v>
      </c>
      <c r="K8" s="65">
        <v>72</v>
      </c>
      <c r="L8" s="65">
        <v>6589</v>
      </c>
      <c r="M8" s="66">
        <v>97.753832144483226</v>
      </c>
      <c r="N8" s="66">
        <v>2.2461678555167701</v>
      </c>
      <c r="O8" s="107">
        <v>-1.6420361247947455</v>
      </c>
    </row>
    <row r="9" spans="1:15" x14ac:dyDescent="0.25">
      <c r="G9" s="12" t="s">
        <v>51</v>
      </c>
      <c r="H9" s="64" t="s">
        <v>43</v>
      </c>
      <c r="I9" s="65">
        <v>3468</v>
      </c>
      <c r="J9" s="65">
        <v>503</v>
      </c>
      <c r="K9" s="65">
        <v>13</v>
      </c>
      <c r="L9" s="65">
        <v>3984</v>
      </c>
      <c r="M9" s="66">
        <v>87.374497991967871</v>
      </c>
      <c r="N9" s="66">
        <v>12.625502008032127</v>
      </c>
      <c r="O9" s="107">
        <v>-1.3861386138613863</v>
      </c>
    </row>
    <row r="10" spans="1:15" x14ac:dyDescent="0.25">
      <c r="G10" s="12" t="s">
        <v>61</v>
      </c>
      <c r="H10" s="64" t="s">
        <v>32</v>
      </c>
      <c r="I10" s="65">
        <v>3154</v>
      </c>
      <c r="J10" s="65">
        <v>374</v>
      </c>
      <c r="K10" s="65">
        <v>41</v>
      </c>
      <c r="L10" s="65">
        <v>3569</v>
      </c>
      <c r="M10" s="66">
        <v>89.520874194452233</v>
      </c>
      <c r="N10" s="66">
        <v>10.479125805547774</v>
      </c>
      <c r="O10" s="107">
        <v>-1.3270666298037046</v>
      </c>
    </row>
    <row r="11" spans="1:15" x14ac:dyDescent="0.25">
      <c r="G11" s="12" t="s">
        <v>58</v>
      </c>
      <c r="H11" s="64" t="s">
        <v>41</v>
      </c>
      <c r="I11" s="65">
        <v>3019</v>
      </c>
      <c r="J11" s="65">
        <v>75</v>
      </c>
      <c r="K11" s="65">
        <v>11</v>
      </c>
      <c r="L11" s="65">
        <v>3105</v>
      </c>
      <c r="M11" s="66">
        <v>97.584541062801932</v>
      </c>
      <c r="N11" s="66">
        <v>2.4154589371980677</v>
      </c>
      <c r="O11" s="107">
        <v>-0.98852040816326536</v>
      </c>
    </row>
    <row r="12" spans="1:15" x14ac:dyDescent="0.25">
      <c r="G12" s="12" t="s">
        <v>50</v>
      </c>
      <c r="H12" s="64" t="s">
        <v>28</v>
      </c>
      <c r="I12" s="65">
        <v>3937</v>
      </c>
      <c r="J12" s="65">
        <v>113</v>
      </c>
      <c r="K12" s="65">
        <v>33</v>
      </c>
      <c r="L12" s="65">
        <v>4083</v>
      </c>
      <c r="M12" s="66">
        <v>97.232427136909138</v>
      </c>
      <c r="N12" s="66">
        <v>2.7675728630908645</v>
      </c>
      <c r="O12" s="77">
        <v>-0.82584406120961873</v>
      </c>
    </row>
    <row r="13" spans="1:15" x14ac:dyDescent="0.25">
      <c r="G13" s="12" t="s">
        <v>65</v>
      </c>
      <c r="H13" s="64" t="s">
        <v>33</v>
      </c>
      <c r="I13" s="65">
        <v>6862</v>
      </c>
      <c r="J13" s="65">
        <v>239</v>
      </c>
      <c r="K13" s="65">
        <v>231</v>
      </c>
      <c r="L13" s="65">
        <v>7332</v>
      </c>
      <c r="M13" s="110">
        <v>96.7</v>
      </c>
      <c r="N13" s="66">
        <v>3.2596835788325151</v>
      </c>
      <c r="O13" s="77">
        <v>-0.63694267515923575</v>
      </c>
    </row>
    <row r="14" spans="1:15" x14ac:dyDescent="0.25">
      <c r="G14" s="12" t="s">
        <v>47</v>
      </c>
      <c r="H14" s="64" t="s">
        <v>31</v>
      </c>
      <c r="I14" s="65">
        <v>2600</v>
      </c>
      <c r="J14" s="65">
        <v>155</v>
      </c>
      <c r="K14" s="65">
        <v>51</v>
      </c>
      <c r="L14" s="65">
        <v>2806</v>
      </c>
      <c r="M14" s="66">
        <v>94.476122594440483</v>
      </c>
      <c r="N14" s="66">
        <v>5.5238774055595155</v>
      </c>
      <c r="O14" s="77">
        <v>-0.60219624512929504</v>
      </c>
    </row>
    <row r="15" spans="1:15" x14ac:dyDescent="0.25">
      <c r="G15" s="12" t="s">
        <v>63</v>
      </c>
      <c r="H15" s="64" t="s">
        <v>21</v>
      </c>
      <c r="I15" s="65">
        <v>3827</v>
      </c>
      <c r="J15" s="65">
        <v>338</v>
      </c>
      <c r="K15" s="65">
        <v>151</v>
      </c>
      <c r="L15" s="65">
        <v>4316</v>
      </c>
      <c r="M15" s="66">
        <v>92.168674698795186</v>
      </c>
      <c r="N15" s="66">
        <v>7.8313253012048198</v>
      </c>
      <c r="O15" s="77">
        <v>-0.5988023952095809</v>
      </c>
    </row>
    <row r="16" spans="1:15" x14ac:dyDescent="0.25">
      <c r="G16" s="12" t="s">
        <v>49</v>
      </c>
      <c r="H16" s="64" t="s">
        <v>25</v>
      </c>
      <c r="I16" s="65">
        <v>4658</v>
      </c>
      <c r="J16" s="65">
        <v>388</v>
      </c>
      <c r="K16" s="65">
        <v>176</v>
      </c>
      <c r="L16" s="65">
        <v>5222</v>
      </c>
      <c r="M16" s="66">
        <v>92.569896591344317</v>
      </c>
      <c r="N16" s="66">
        <v>7.4301034086556879</v>
      </c>
      <c r="O16" s="77">
        <v>-0.43851286939942796</v>
      </c>
    </row>
    <row r="17" spans="7:15" x14ac:dyDescent="0.25">
      <c r="G17" s="12" t="s">
        <v>52</v>
      </c>
      <c r="H17" s="64" t="s">
        <v>27</v>
      </c>
      <c r="I17" s="65">
        <v>2824</v>
      </c>
      <c r="J17" s="65">
        <v>89</v>
      </c>
      <c r="K17" s="65">
        <v>40</v>
      </c>
      <c r="L17" s="65">
        <v>2953</v>
      </c>
      <c r="M17" s="66">
        <v>96.986115814426014</v>
      </c>
      <c r="N17" s="66">
        <v>3.0138841855739926</v>
      </c>
      <c r="O17" s="77">
        <v>-0.27017899358324893</v>
      </c>
    </row>
    <row r="18" spans="7:15" x14ac:dyDescent="0.25">
      <c r="G18" s="12" t="s">
        <v>68</v>
      </c>
      <c r="H18" s="64" t="s">
        <v>36</v>
      </c>
      <c r="I18" s="65">
        <v>6141</v>
      </c>
      <c r="J18" s="65">
        <v>838</v>
      </c>
      <c r="K18" s="65">
        <v>44</v>
      </c>
      <c r="L18" s="65">
        <v>7023</v>
      </c>
      <c r="M18" s="66">
        <v>88.067777303146798</v>
      </c>
      <c r="N18" s="66">
        <v>11.932222696853197</v>
      </c>
      <c r="O18" s="108">
        <v>0.24264915786468741</v>
      </c>
    </row>
    <row r="19" spans="7:15" x14ac:dyDescent="0.25">
      <c r="G19" s="12" t="s">
        <v>67</v>
      </c>
      <c r="H19" s="64" t="s">
        <v>24</v>
      </c>
      <c r="I19" s="65">
        <v>3182</v>
      </c>
      <c r="J19" s="65">
        <v>95</v>
      </c>
      <c r="K19" s="65">
        <v>123</v>
      </c>
      <c r="L19" s="65">
        <v>3400</v>
      </c>
      <c r="M19" s="66">
        <v>97.205882352941174</v>
      </c>
      <c r="N19" s="66">
        <v>2.7941176470588238</v>
      </c>
      <c r="O19" s="108">
        <v>0.56196391600118312</v>
      </c>
    </row>
    <row r="20" spans="7:15" x14ac:dyDescent="0.25">
      <c r="G20" s="12" t="s">
        <v>60</v>
      </c>
      <c r="H20" s="64" t="s">
        <v>42</v>
      </c>
      <c r="I20" s="65">
        <v>6293</v>
      </c>
      <c r="J20" s="65">
        <v>354</v>
      </c>
      <c r="K20" s="65">
        <v>110</v>
      </c>
      <c r="L20" s="65">
        <v>6757</v>
      </c>
      <c r="M20" s="66">
        <v>94.760988604410244</v>
      </c>
      <c r="N20" s="66">
        <v>5.2390113955897588</v>
      </c>
      <c r="O20" s="108">
        <v>0.62546537602382724</v>
      </c>
    </row>
    <row r="21" spans="7:15" x14ac:dyDescent="0.25">
      <c r="G21" s="12" t="s">
        <v>54</v>
      </c>
      <c r="H21" s="64" t="s">
        <v>19</v>
      </c>
      <c r="I21" s="65">
        <v>1756</v>
      </c>
      <c r="J21" s="65">
        <v>324</v>
      </c>
      <c r="K21" s="65">
        <v>17</v>
      </c>
      <c r="L21" s="65">
        <v>2097</v>
      </c>
      <c r="M21" s="66">
        <v>84.549356223175963</v>
      </c>
      <c r="N21" s="66">
        <v>15.450643776824036</v>
      </c>
      <c r="O21" s="108">
        <v>0.8173076923076924</v>
      </c>
    </row>
    <row r="22" spans="7:15" x14ac:dyDescent="0.25">
      <c r="G22" s="12" t="s">
        <v>48</v>
      </c>
      <c r="H22" s="64" t="s">
        <v>20</v>
      </c>
      <c r="I22" s="65">
        <v>5404</v>
      </c>
      <c r="J22" s="65">
        <v>305</v>
      </c>
      <c r="K22" s="65">
        <v>71</v>
      </c>
      <c r="L22" s="65">
        <v>5780</v>
      </c>
      <c r="M22" s="66">
        <v>94.72318339100346</v>
      </c>
      <c r="N22" s="66">
        <v>5.2768166089965396</v>
      </c>
      <c r="O22" s="108">
        <v>1.0312882363223213</v>
      </c>
    </row>
    <row r="23" spans="7:15" x14ac:dyDescent="0.25">
      <c r="G23" s="12" t="s">
        <v>69</v>
      </c>
      <c r="H23" s="68" t="s">
        <v>23</v>
      </c>
      <c r="I23" s="69">
        <v>2292</v>
      </c>
      <c r="J23" s="69">
        <v>134</v>
      </c>
      <c r="K23" s="69">
        <v>12</v>
      </c>
      <c r="L23" s="69">
        <v>2438</v>
      </c>
      <c r="M23" s="70">
        <v>94.50369155045118</v>
      </c>
      <c r="N23" s="70">
        <v>5.4963084495488106</v>
      </c>
      <c r="O23" s="109">
        <v>1.4143094841930115</v>
      </c>
    </row>
    <row r="24" spans="7:15" x14ac:dyDescent="0.25">
      <c r="G24" s="67" t="s">
        <v>66</v>
      </c>
      <c r="H24" s="64" t="s">
        <v>30</v>
      </c>
      <c r="I24" s="65">
        <v>1811</v>
      </c>
      <c r="J24" s="65">
        <v>17</v>
      </c>
      <c r="K24" s="65">
        <v>38</v>
      </c>
      <c r="L24" s="65">
        <v>1866</v>
      </c>
      <c r="M24" s="66">
        <v>99.088960342979632</v>
      </c>
      <c r="N24" s="66">
        <v>0.91103965702036449</v>
      </c>
      <c r="O24" s="111">
        <v>1.5233949945593037</v>
      </c>
    </row>
    <row r="25" spans="7:15" x14ac:dyDescent="0.25">
      <c r="G25" s="67" t="s">
        <v>45</v>
      </c>
      <c r="H25" s="64" t="s">
        <v>39</v>
      </c>
      <c r="I25" s="65">
        <v>3747</v>
      </c>
      <c r="J25" s="65">
        <v>201</v>
      </c>
      <c r="K25" s="65">
        <v>75</v>
      </c>
      <c r="L25" s="65">
        <v>4023</v>
      </c>
      <c r="M25" s="66">
        <v>95.003728560775542</v>
      </c>
      <c r="N25" s="66">
        <v>4.9962714392244596</v>
      </c>
      <c r="O25" s="111">
        <v>1.977186311787072</v>
      </c>
    </row>
    <row r="26" spans="7:15" x14ac:dyDescent="0.25">
      <c r="G26" s="67" t="s">
        <v>64</v>
      </c>
      <c r="H26" s="64" t="s">
        <v>40</v>
      </c>
      <c r="I26" s="65">
        <v>5406</v>
      </c>
      <c r="J26" s="65">
        <v>334</v>
      </c>
      <c r="K26" s="65">
        <v>86</v>
      </c>
      <c r="L26" s="65">
        <v>5826</v>
      </c>
      <c r="M26" s="66">
        <v>94.267078613113625</v>
      </c>
      <c r="N26" s="66">
        <v>5.7329213868863711</v>
      </c>
      <c r="O26" s="111">
        <v>2.1925977898614279</v>
      </c>
    </row>
    <row r="27" spans="7:15" x14ac:dyDescent="0.25">
      <c r="G27" s="67" t="s">
        <v>46</v>
      </c>
      <c r="H27" s="64" t="s">
        <v>26</v>
      </c>
      <c r="I27" s="65">
        <v>3510</v>
      </c>
      <c r="J27" s="65">
        <v>117</v>
      </c>
      <c r="K27" s="65">
        <v>61</v>
      </c>
      <c r="L27" s="65">
        <v>3688</v>
      </c>
      <c r="M27" s="66">
        <v>96.827548806941437</v>
      </c>
      <c r="N27" s="66">
        <v>3.1724511930585684</v>
      </c>
      <c r="O27" s="111">
        <v>2.3307436182019976</v>
      </c>
    </row>
    <row r="28" spans="7:15" x14ac:dyDescent="0.25">
      <c r="G28" s="67" t="s">
        <v>53</v>
      </c>
      <c r="H28" s="64" t="s">
        <v>35</v>
      </c>
      <c r="I28" s="65">
        <v>6625</v>
      </c>
      <c r="J28" s="65">
        <v>1004</v>
      </c>
      <c r="K28" s="65">
        <v>258</v>
      </c>
      <c r="L28" s="65">
        <v>7887</v>
      </c>
      <c r="M28" s="66">
        <v>87.270191454291862</v>
      </c>
      <c r="N28" s="66">
        <v>12.729808545708126</v>
      </c>
      <c r="O28" s="111">
        <v>2.8023983315954117</v>
      </c>
    </row>
    <row r="29" spans="7:15" x14ac:dyDescent="0.25">
      <c r="G29" s="67" t="s">
        <v>59</v>
      </c>
      <c r="H29" s="64" t="s">
        <v>29</v>
      </c>
      <c r="I29" s="65">
        <v>2814</v>
      </c>
      <c r="J29" s="65">
        <v>32</v>
      </c>
      <c r="K29" s="65">
        <v>26</v>
      </c>
      <c r="L29" s="65">
        <v>2872</v>
      </c>
      <c r="M29" s="66">
        <v>98.885793871866284</v>
      </c>
      <c r="N29" s="66">
        <v>1.1142061281337048</v>
      </c>
      <c r="O29" s="111">
        <v>2.9021855965603724</v>
      </c>
    </row>
    <row r="30" spans="7:15" x14ac:dyDescent="0.25">
      <c r="G30" s="67" t="s">
        <v>57</v>
      </c>
      <c r="H30" s="64" t="s">
        <v>34</v>
      </c>
      <c r="I30" s="65">
        <v>7900</v>
      </c>
      <c r="J30" s="65">
        <v>1241</v>
      </c>
      <c r="K30" s="65">
        <v>99</v>
      </c>
      <c r="L30" s="65">
        <v>9240</v>
      </c>
      <c r="M30" s="66">
        <v>86.569264069264079</v>
      </c>
      <c r="N30" s="66">
        <v>13.430735930735931</v>
      </c>
      <c r="O30" s="112">
        <v>7.3295388546869553</v>
      </c>
    </row>
    <row r="31" spans="7:15" x14ac:dyDescent="0.25">
      <c r="G31" s="67" t="s">
        <v>70</v>
      </c>
      <c r="H31" s="64" t="s">
        <v>38</v>
      </c>
      <c r="I31" s="65">
        <v>414</v>
      </c>
      <c r="J31" s="65">
        <v>42</v>
      </c>
      <c r="K31" s="65">
        <v>2</v>
      </c>
      <c r="L31" s="65">
        <v>458</v>
      </c>
      <c r="M31" s="66">
        <v>90.829694323144111</v>
      </c>
      <c r="N31" s="66">
        <v>9.1703056768558966</v>
      </c>
      <c r="O31" s="112">
        <v>9.8321342925659465</v>
      </c>
    </row>
    <row r="32" spans="7:15" ht="16.5" customHeight="1" x14ac:dyDescent="0.25">
      <c r="G32" s="78" t="s">
        <v>2</v>
      </c>
      <c r="H32" s="71" t="s">
        <v>7</v>
      </c>
      <c r="I32" s="72">
        <v>108952</v>
      </c>
      <c r="J32" s="72">
        <v>8184</v>
      </c>
      <c r="K32" s="72">
        <v>2071</v>
      </c>
      <c r="L32" s="72">
        <v>119207</v>
      </c>
      <c r="M32" s="76">
        <v>93.134631355541202</v>
      </c>
      <c r="N32" s="73">
        <v>6.8653686444587985</v>
      </c>
      <c r="O32" s="73">
        <v>0.73178357458530863</v>
      </c>
    </row>
    <row r="35" spans="1:12" x14ac:dyDescent="0.25">
      <c r="G35" s="30"/>
      <c r="H35" s="30"/>
      <c r="I35" s="31"/>
      <c r="J35" s="30"/>
      <c r="K35" s="30"/>
      <c r="L35" s="30"/>
    </row>
    <row r="36" spans="1:12" x14ac:dyDescent="0.25">
      <c r="G36" s="32"/>
      <c r="H36" s="3"/>
      <c r="I36" s="33"/>
      <c r="J36" s="33"/>
      <c r="K36" s="34"/>
      <c r="L36" s="34"/>
    </row>
    <row r="37" spans="1:12" x14ac:dyDescent="0.25">
      <c r="G37" s="32"/>
      <c r="H37" s="3"/>
      <c r="I37" s="33"/>
      <c r="J37" s="33"/>
      <c r="K37" s="34"/>
      <c r="L37" s="34"/>
    </row>
    <row r="38" spans="1:12" x14ac:dyDescent="0.25">
      <c r="G38" s="32"/>
      <c r="H38" s="3"/>
      <c r="I38" s="33"/>
      <c r="J38" s="33"/>
      <c r="K38" s="34"/>
      <c r="L38" s="34"/>
    </row>
    <row r="39" spans="1:12" x14ac:dyDescent="0.25">
      <c r="G39" s="32"/>
      <c r="H39" s="3"/>
      <c r="I39" s="33"/>
      <c r="J39" s="33"/>
      <c r="K39" s="34"/>
      <c r="L39" s="34"/>
    </row>
    <row r="40" spans="1:12" x14ac:dyDescent="0.25">
      <c r="A40" s="105" t="s">
        <v>169</v>
      </c>
      <c r="B40" s="2"/>
      <c r="C40" s="2"/>
      <c r="D40" s="2"/>
      <c r="E40" s="2"/>
      <c r="F40" s="2"/>
      <c r="G40" s="2"/>
      <c r="H40" s="2"/>
      <c r="I40" s="33"/>
      <c r="J40" s="33"/>
      <c r="K40" s="34"/>
      <c r="L40" s="34"/>
    </row>
    <row r="41" spans="1:12" x14ac:dyDescent="0.25">
      <c r="A41" s="104" t="s">
        <v>166</v>
      </c>
      <c r="B41" s="2"/>
      <c r="C41" s="2"/>
      <c r="D41" s="2"/>
      <c r="E41" s="2"/>
      <c r="F41" s="2"/>
      <c r="G41" s="2"/>
      <c r="H41" s="2"/>
      <c r="I41" s="33"/>
      <c r="J41" s="33"/>
      <c r="K41" s="34"/>
      <c r="L41" s="34"/>
    </row>
    <row r="42" spans="1:12" x14ac:dyDescent="0.25">
      <c r="A42" s="105" t="s">
        <v>167</v>
      </c>
      <c r="B42" s="2"/>
      <c r="C42" s="2"/>
      <c r="D42" s="2"/>
      <c r="E42" s="2"/>
      <c r="F42" s="2"/>
      <c r="G42" s="2"/>
      <c r="H42" s="2"/>
      <c r="I42" s="33"/>
      <c r="J42" s="33"/>
      <c r="K42" s="34"/>
      <c r="L42" s="34"/>
    </row>
    <row r="43" spans="1:12" x14ac:dyDescent="0.25">
      <c r="A43" s="126" t="s">
        <v>170</v>
      </c>
      <c r="B43" s="126"/>
      <c r="C43" s="126"/>
      <c r="D43" s="126"/>
      <c r="E43" s="126"/>
      <c r="F43" s="126"/>
      <c r="G43" s="126"/>
      <c r="H43" s="126"/>
      <c r="I43" s="33"/>
      <c r="J43" s="33"/>
      <c r="K43" s="34"/>
      <c r="L43" s="34"/>
    </row>
    <row r="44" spans="1:12" x14ac:dyDescent="0.25">
      <c r="A44" s="126"/>
      <c r="B44" s="126"/>
      <c r="C44" s="126"/>
      <c r="D44" s="126"/>
      <c r="E44" s="126"/>
      <c r="F44" s="126"/>
      <c r="G44" s="126"/>
      <c r="H44" s="126"/>
      <c r="I44" s="33"/>
      <c r="J44" s="33"/>
      <c r="K44" s="34"/>
      <c r="L44" s="34"/>
    </row>
    <row r="45" spans="1:12" x14ac:dyDescent="0.25">
      <c r="A45" s="126"/>
      <c r="B45" s="126"/>
      <c r="C45" s="126"/>
      <c r="D45" s="126"/>
      <c r="E45" s="126"/>
      <c r="F45" s="126"/>
      <c r="G45" s="126"/>
      <c r="H45" s="126"/>
      <c r="I45" s="33"/>
      <c r="J45" s="33"/>
      <c r="K45" s="34"/>
      <c r="L45" s="34"/>
    </row>
    <row r="46" spans="1:12" x14ac:dyDescent="0.25">
      <c r="A46" s="126"/>
      <c r="B46" s="126"/>
      <c r="C46" s="126"/>
      <c r="D46" s="126"/>
      <c r="E46" s="126"/>
      <c r="F46" s="126"/>
      <c r="G46" s="126"/>
      <c r="H46" s="126"/>
      <c r="I46" s="33"/>
      <c r="J46" s="33"/>
      <c r="K46" s="34"/>
      <c r="L46" s="34"/>
    </row>
    <row r="47" spans="1:12" x14ac:dyDescent="0.25">
      <c r="G47" s="32"/>
      <c r="H47" s="3"/>
      <c r="I47" s="33"/>
      <c r="J47" s="33"/>
      <c r="K47" s="34"/>
      <c r="L47" s="34"/>
    </row>
    <row r="48" spans="1:12" x14ac:dyDescent="0.25">
      <c r="G48" s="32"/>
      <c r="H48" s="3"/>
      <c r="I48" s="33"/>
      <c r="J48" s="33"/>
      <c r="K48" s="34"/>
      <c r="L48" s="34"/>
    </row>
    <row r="49" spans="7:12" x14ac:dyDescent="0.25">
      <c r="G49" s="32"/>
      <c r="H49" s="3"/>
      <c r="I49" s="33"/>
      <c r="J49" s="33"/>
      <c r="K49" s="34"/>
      <c r="L49" s="34"/>
    </row>
    <row r="50" spans="7:12" x14ac:dyDescent="0.25">
      <c r="G50" s="32"/>
      <c r="H50" s="3"/>
      <c r="I50" s="33"/>
      <c r="J50" s="33"/>
      <c r="K50" s="34"/>
      <c r="L50" s="34"/>
    </row>
    <row r="51" spans="7:12" x14ac:dyDescent="0.25">
      <c r="G51" s="32"/>
      <c r="H51" s="3"/>
      <c r="I51" s="33"/>
      <c r="J51" s="33"/>
      <c r="K51" s="34"/>
      <c r="L51" s="34"/>
    </row>
    <row r="52" spans="7:12" x14ac:dyDescent="0.25">
      <c r="G52" s="32"/>
      <c r="H52" s="3"/>
      <c r="I52" s="33"/>
      <c r="J52" s="33"/>
      <c r="K52" s="34"/>
      <c r="L52" s="34"/>
    </row>
    <row r="53" spans="7:12" x14ac:dyDescent="0.25">
      <c r="G53" s="32"/>
      <c r="H53" s="3"/>
      <c r="I53" s="33"/>
      <c r="J53" s="33"/>
      <c r="K53" s="34"/>
      <c r="L53" s="34"/>
    </row>
    <row r="54" spans="7:12" x14ac:dyDescent="0.25">
      <c r="G54" s="32"/>
      <c r="H54" s="3"/>
      <c r="I54" s="33"/>
      <c r="J54" s="33"/>
      <c r="K54" s="34"/>
      <c r="L54" s="34"/>
    </row>
    <row r="55" spans="7:12" x14ac:dyDescent="0.25">
      <c r="G55" s="32"/>
      <c r="H55" s="3"/>
      <c r="I55" s="33"/>
      <c r="J55" s="33"/>
      <c r="K55" s="34"/>
      <c r="L55" s="34"/>
    </row>
    <row r="56" spans="7:12" x14ac:dyDescent="0.25">
      <c r="G56" s="32"/>
      <c r="H56" s="3"/>
      <c r="I56" s="33"/>
      <c r="J56" s="33"/>
      <c r="K56" s="34"/>
      <c r="L56" s="34"/>
    </row>
    <row r="57" spans="7:12" x14ac:dyDescent="0.25">
      <c r="G57" s="32"/>
      <c r="H57" s="3"/>
      <c r="I57" s="33"/>
      <c r="J57" s="33"/>
      <c r="K57" s="34"/>
      <c r="L57" s="34"/>
    </row>
    <row r="58" spans="7:12" x14ac:dyDescent="0.25">
      <c r="G58" s="32"/>
      <c r="H58" s="3"/>
      <c r="I58" s="33"/>
      <c r="J58" s="33"/>
      <c r="K58" s="34"/>
      <c r="L58" s="34"/>
    </row>
    <row r="59" spans="7:12" x14ac:dyDescent="0.25">
      <c r="G59" s="32"/>
      <c r="H59" s="3"/>
      <c r="I59" s="33"/>
      <c r="J59" s="33"/>
      <c r="K59" s="34"/>
      <c r="L59" s="34"/>
    </row>
    <row r="60" spans="7:12" x14ac:dyDescent="0.25">
      <c r="G60" s="32"/>
      <c r="H60" s="3"/>
      <c r="I60" s="33"/>
      <c r="J60" s="33"/>
      <c r="K60" s="34"/>
      <c r="L60" s="34"/>
    </row>
    <row r="61" spans="7:12" x14ac:dyDescent="0.25">
      <c r="G61" s="32"/>
      <c r="H61" s="3"/>
      <c r="I61" s="33"/>
      <c r="J61" s="33"/>
      <c r="K61" s="34"/>
      <c r="L61" s="34"/>
    </row>
    <row r="62" spans="7:12" x14ac:dyDescent="0.25">
      <c r="G62" s="31"/>
      <c r="H62" s="35"/>
      <c r="I62" s="36"/>
      <c r="J62" s="36"/>
      <c r="K62" s="37"/>
      <c r="L62" s="37"/>
    </row>
    <row r="63" spans="7:12" x14ac:dyDescent="0.25">
      <c r="G63" s="38"/>
      <c r="H63" s="38"/>
      <c r="I63" s="38"/>
      <c r="J63" s="38"/>
      <c r="K63" s="38"/>
      <c r="L63" s="38"/>
    </row>
  </sheetData>
  <sortState ref="G6:O31">
    <sortCondition ref="O6:O31"/>
  </sortState>
  <mergeCells count="2">
    <mergeCell ref="G4:O4"/>
    <mergeCell ref="A43:H4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35"/>
  <sheetViews>
    <sheetView zoomScaleNormal="100" workbookViewId="0"/>
  </sheetViews>
  <sheetFormatPr baseColWidth="10" defaultRowHeight="15" x14ac:dyDescent="0.25"/>
  <cols>
    <col min="1" max="1" width="41.5703125" customWidth="1"/>
    <col min="3" max="3" width="10.28515625" customWidth="1"/>
    <col min="4" max="4" width="10.7109375" customWidth="1"/>
    <col min="5" max="5" width="10" customWidth="1"/>
    <col min="6" max="6" width="10.5703125" customWidth="1"/>
    <col min="7" max="7" width="15.85546875" customWidth="1"/>
    <col min="9" max="9" width="37.5703125" bestFit="1" customWidth="1"/>
  </cols>
  <sheetData>
    <row r="2" spans="1:7" x14ac:dyDescent="0.25">
      <c r="A2" s="1" t="s">
        <v>172</v>
      </c>
    </row>
    <row r="4" spans="1:7" ht="21" customHeight="1" x14ac:dyDescent="0.25">
      <c r="B4" s="140" t="s">
        <v>121</v>
      </c>
      <c r="C4" s="140"/>
      <c r="D4" s="140"/>
      <c r="E4" s="140" t="s">
        <v>136</v>
      </c>
      <c r="F4" s="140" t="s">
        <v>137</v>
      </c>
      <c r="G4" s="140" t="s">
        <v>179</v>
      </c>
    </row>
    <row r="5" spans="1:7" x14ac:dyDescent="0.25">
      <c r="A5" s="29" t="s">
        <v>135</v>
      </c>
      <c r="B5" s="29" t="s">
        <v>180</v>
      </c>
      <c r="C5" s="29" t="s">
        <v>181</v>
      </c>
      <c r="D5" s="120" t="s">
        <v>5</v>
      </c>
      <c r="E5" s="140"/>
      <c r="F5" s="140"/>
      <c r="G5" s="140"/>
    </row>
    <row r="6" spans="1:7" x14ac:dyDescent="0.25">
      <c r="A6" s="29" t="s">
        <v>3</v>
      </c>
      <c r="B6" s="121">
        <v>337</v>
      </c>
      <c r="C6" s="121">
        <v>164</v>
      </c>
      <c r="D6" s="50">
        <v>501</v>
      </c>
      <c r="E6" s="13">
        <v>-3.6715961244263129</v>
      </c>
      <c r="F6" s="13">
        <v>26.521969295923771</v>
      </c>
      <c r="G6" s="79">
        <v>1.9794504584641359</v>
      </c>
    </row>
    <row r="7" spans="1:7" x14ac:dyDescent="0.25">
      <c r="A7" s="14" t="s">
        <v>71</v>
      </c>
      <c r="B7" s="122">
        <v>83</v>
      </c>
      <c r="C7" s="122">
        <v>0</v>
      </c>
      <c r="D7" s="51">
        <v>83</v>
      </c>
      <c r="E7" s="80">
        <v>-2.2988505747126435</v>
      </c>
      <c r="F7" s="80">
        <v>48.823529411764703</v>
      </c>
      <c r="G7" s="80">
        <v>-5.834855681402999</v>
      </c>
    </row>
    <row r="8" spans="1:7" x14ac:dyDescent="0.25">
      <c r="A8" s="15" t="s">
        <v>72</v>
      </c>
      <c r="B8" s="123">
        <v>114</v>
      </c>
      <c r="C8" s="123">
        <v>53</v>
      </c>
      <c r="D8" s="52">
        <v>167</v>
      </c>
      <c r="E8" s="82">
        <v>-0.36101083032490977</v>
      </c>
      <c r="F8" s="82">
        <v>60.507246376811594</v>
      </c>
      <c r="G8" s="83">
        <v>2.8683574879227081</v>
      </c>
    </row>
    <row r="9" spans="1:7" x14ac:dyDescent="0.25">
      <c r="A9" s="14" t="s">
        <v>73</v>
      </c>
      <c r="B9" s="122">
        <v>58</v>
      </c>
      <c r="C9" s="122">
        <v>0</v>
      </c>
      <c r="D9" s="51">
        <v>58</v>
      </c>
      <c r="E9" s="80">
        <v>-4.3165467625899279</v>
      </c>
      <c r="F9" s="80">
        <v>21.804511278195488</v>
      </c>
      <c r="G9" s="81">
        <v>2.0304999787604601</v>
      </c>
    </row>
    <row r="10" spans="1:7" x14ac:dyDescent="0.25">
      <c r="A10" s="16" t="s">
        <v>81</v>
      </c>
      <c r="B10" s="124">
        <v>11</v>
      </c>
      <c r="C10" s="124">
        <v>6</v>
      </c>
      <c r="D10" s="53">
        <v>17</v>
      </c>
      <c r="E10" s="84">
        <v>-18.466898954703833</v>
      </c>
      <c r="F10" s="84">
        <v>7.2649572649572658</v>
      </c>
      <c r="G10" s="84">
        <v>-1.8654775176514296</v>
      </c>
    </row>
    <row r="11" spans="1:7" x14ac:dyDescent="0.25">
      <c r="A11" s="14" t="s">
        <v>74</v>
      </c>
      <c r="B11" s="122">
        <v>10</v>
      </c>
      <c r="C11" s="122">
        <v>0</v>
      </c>
      <c r="D11" s="51">
        <v>10</v>
      </c>
      <c r="E11" s="80">
        <v>-7.4380165289256199</v>
      </c>
      <c r="F11" s="80">
        <v>8.9285714285714288</v>
      </c>
      <c r="G11" s="81">
        <v>4.6550671550671554</v>
      </c>
    </row>
    <row r="12" spans="1:7" x14ac:dyDescent="0.25">
      <c r="A12" s="16" t="s">
        <v>80</v>
      </c>
      <c r="B12" s="124">
        <v>0</v>
      </c>
      <c r="C12" s="124">
        <v>13</v>
      </c>
      <c r="D12" s="53">
        <v>13</v>
      </c>
      <c r="E12" s="84">
        <v>-7.5376884422110546</v>
      </c>
      <c r="F12" s="84">
        <v>7.0652173913043477</v>
      </c>
      <c r="G12" s="84">
        <v>-1.2150373857657151</v>
      </c>
    </row>
    <row r="13" spans="1:7" x14ac:dyDescent="0.25">
      <c r="A13" s="14" t="s">
        <v>79</v>
      </c>
      <c r="B13" s="122">
        <v>0</v>
      </c>
      <c r="C13" s="122">
        <v>5</v>
      </c>
      <c r="D13" s="51">
        <v>5</v>
      </c>
      <c r="E13" s="81">
        <v>0</v>
      </c>
      <c r="F13" s="80">
        <v>6.25</v>
      </c>
      <c r="G13" s="81">
        <v>1.3719512195121952</v>
      </c>
    </row>
    <row r="14" spans="1:7" x14ac:dyDescent="0.25">
      <c r="A14" s="15" t="s">
        <v>78</v>
      </c>
      <c r="B14" s="123">
        <v>0</v>
      </c>
      <c r="C14" s="123">
        <v>68</v>
      </c>
      <c r="D14" s="52">
        <v>68</v>
      </c>
      <c r="E14" s="83">
        <v>14.084507042253522</v>
      </c>
      <c r="F14" s="82">
        <v>41.975308641975303</v>
      </c>
      <c r="G14" s="83">
        <v>11.256354393609289</v>
      </c>
    </row>
    <row r="15" spans="1:7" x14ac:dyDescent="0.25">
      <c r="A15" s="14" t="s">
        <v>75</v>
      </c>
      <c r="B15" s="122">
        <v>29</v>
      </c>
      <c r="C15" s="122">
        <v>0</v>
      </c>
      <c r="D15" s="51">
        <v>29</v>
      </c>
      <c r="E15" s="80">
        <v>-5.8823529411764701</v>
      </c>
      <c r="F15" s="80">
        <v>25.892857142857146</v>
      </c>
      <c r="G15" s="81">
        <v>13.392857142857146</v>
      </c>
    </row>
    <row r="16" spans="1:7" x14ac:dyDescent="0.25">
      <c r="A16" s="15" t="s">
        <v>77</v>
      </c>
      <c r="B16" s="123">
        <v>32</v>
      </c>
      <c r="C16" s="123">
        <v>0</v>
      </c>
      <c r="D16" s="52">
        <v>32</v>
      </c>
      <c r="E16" s="83">
        <v>2.2727272727272729</v>
      </c>
      <c r="F16" s="82">
        <v>35.555555555555557</v>
      </c>
      <c r="G16" s="83">
        <v>10.824372759856633</v>
      </c>
    </row>
    <row r="17" spans="1:8" x14ac:dyDescent="0.25">
      <c r="A17" s="14" t="s">
        <v>76</v>
      </c>
      <c r="B17" s="122">
        <v>0</v>
      </c>
      <c r="C17" s="122">
        <v>9</v>
      </c>
      <c r="D17" s="51">
        <v>9</v>
      </c>
      <c r="E17" s="81">
        <v>0.74626865671641784</v>
      </c>
      <c r="F17" s="80">
        <v>6.666666666666667</v>
      </c>
      <c r="G17" s="81">
        <v>0.12461059190031243</v>
      </c>
    </row>
    <row r="18" spans="1:8" x14ac:dyDescent="0.25">
      <c r="A18" s="15" t="s">
        <v>89</v>
      </c>
      <c r="B18" s="123">
        <v>0</v>
      </c>
      <c r="C18" s="123">
        <v>10</v>
      </c>
      <c r="D18" s="52">
        <v>10</v>
      </c>
      <c r="E18" s="83">
        <v>9.67741935483871</v>
      </c>
      <c r="F18" s="82">
        <v>14.705882352941178</v>
      </c>
      <c r="G18" s="82">
        <v>-2.8379772961816272</v>
      </c>
    </row>
    <row r="19" spans="1:8" x14ac:dyDescent="0.25">
      <c r="A19" s="29" t="s">
        <v>4</v>
      </c>
      <c r="B19" s="121">
        <v>487</v>
      </c>
      <c r="C19" s="121">
        <v>680</v>
      </c>
      <c r="D19" s="50">
        <v>1167</v>
      </c>
      <c r="E19" s="79">
        <v>0.76960076960076962</v>
      </c>
      <c r="F19" s="13">
        <v>55.704057279236274</v>
      </c>
      <c r="G19" s="13">
        <v>-0.45238888203846983</v>
      </c>
    </row>
    <row r="20" spans="1:8" x14ac:dyDescent="0.25">
      <c r="A20" s="14" t="s">
        <v>82</v>
      </c>
      <c r="B20" s="122">
        <v>0</v>
      </c>
      <c r="C20" s="122">
        <v>180</v>
      </c>
      <c r="D20" s="51">
        <v>180</v>
      </c>
      <c r="E20" s="89">
        <v>-3.4482758620689653</v>
      </c>
      <c r="F20" s="39">
        <v>80.357142857142861</v>
      </c>
      <c r="G20" s="39">
        <v>-9.0148378191856438</v>
      </c>
    </row>
    <row r="21" spans="1:8" x14ac:dyDescent="0.25">
      <c r="A21" s="15" t="s">
        <v>83</v>
      </c>
      <c r="B21" s="123">
        <v>143</v>
      </c>
      <c r="C21" s="123">
        <v>187</v>
      </c>
      <c r="D21" s="52">
        <v>330</v>
      </c>
      <c r="E21" s="83">
        <v>0.19646365422396855</v>
      </c>
      <c r="F21" s="40">
        <v>64.705882352941174</v>
      </c>
      <c r="G21" s="87">
        <v>2.0685197155785389</v>
      </c>
    </row>
    <row r="22" spans="1:8" x14ac:dyDescent="0.25">
      <c r="A22" s="14" t="s">
        <v>84</v>
      </c>
      <c r="B22" s="122">
        <v>0</v>
      </c>
      <c r="C22" s="122">
        <v>26</v>
      </c>
      <c r="D22" s="51">
        <v>26</v>
      </c>
      <c r="E22" s="81">
        <v>2.1739130434782608</v>
      </c>
      <c r="F22" s="39">
        <v>27.659574468085108</v>
      </c>
      <c r="G22" s="39">
        <v>-4.4158972300280972</v>
      </c>
    </row>
    <row r="23" spans="1:8" ht="15" customHeight="1" x14ac:dyDescent="0.25">
      <c r="A23" s="16" t="s">
        <v>85</v>
      </c>
      <c r="B23" s="124">
        <v>124</v>
      </c>
      <c r="C23" s="124">
        <v>0</v>
      </c>
      <c r="D23" s="53">
        <v>124</v>
      </c>
      <c r="E23" s="85">
        <v>0.57803468208092479</v>
      </c>
      <c r="F23" s="41">
        <v>71.264367816091962</v>
      </c>
      <c r="G23" s="41">
        <v>-4.735632183908038</v>
      </c>
    </row>
    <row r="24" spans="1:8" ht="15" customHeight="1" x14ac:dyDescent="0.25">
      <c r="A24" s="14" t="s">
        <v>86</v>
      </c>
      <c r="B24" s="122">
        <v>21</v>
      </c>
      <c r="C24" s="122">
        <v>0</v>
      </c>
      <c r="D24" s="51">
        <v>21</v>
      </c>
      <c r="E24" s="80">
        <v>-2.3809523809523809</v>
      </c>
      <c r="F24" s="39">
        <v>10.24390243902439</v>
      </c>
      <c r="G24" s="86">
        <v>3.3051269288203091</v>
      </c>
    </row>
    <row r="25" spans="1:8" x14ac:dyDescent="0.25">
      <c r="A25" s="16" t="s">
        <v>87</v>
      </c>
      <c r="B25" s="124">
        <v>65</v>
      </c>
      <c r="C25" s="124">
        <v>35</v>
      </c>
      <c r="D25" s="53">
        <v>100</v>
      </c>
      <c r="E25" s="85">
        <v>15.486725663716813</v>
      </c>
      <c r="F25" s="41">
        <v>38.314176245210732</v>
      </c>
      <c r="G25" s="88">
        <v>6.6902446212791098</v>
      </c>
    </row>
    <row r="26" spans="1:8" x14ac:dyDescent="0.25">
      <c r="A26" s="14" t="s">
        <v>88</v>
      </c>
      <c r="B26" s="122">
        <v>134</v>
      </c>
      <c r="C26" s="122">
        <v>252</v>
      </c>
      <c r="D26" s="51">
        <v>386</v>
      </c>
      <c r="E26" s="80">
        <v>-1.5698587127158554</v>
      </c>
      <c r="F26" s="39">
        <v>61.562998405103663</v>
      </c>
      <c r="G26" s="39">
        <v>-2.1441667039306083</v>
      </c>
    </row>
    <row r="27" spans="1:8" x14ac:dyDescent="0.25">
      <c r="A27" s="29" t="s">
        <v>2</v>
      </c>
      <c r="B27" s="121">
        <v>824</v>
      </c>
      <c r="C27" s="121">
        <v>844</v>
      </c>
      <c r="D27" s="50">
        <v>1668</v>
      </c>
      <c r="E27" s="13">
        <v>-1.3861386138613863</v>
      </c>
      <c r="F27" s="13">
        <v>41.867469879518069</v>
      </c>
      <c r="G27" s="79">
        <v>0.66105603375579136</v>
      </c>
    </row>
    <row r="28" spans="1:8" ht="15" customHeight="1" x14ac:dyDescent="0.25"/>
    <row r="29" spans="1:8" ht="15" customHeight="1" x14ac:dyDescent="0.25">
      <c r="A29" s="105" t="s">
        <v>169</v>
      </c>
      <c r="B29" s="2"/>
      <c r="C29" s="2"/>
      <c r="D29" s="2"/>
      <c r="E29" s="2"/>
      <c r="F29" s="2"/>
      <c r="G29" s="2"/>
      <c r="H29" s="2"/>
    </row>
    <row r="30" spans="1:8" x14ac:dyDescent="0.25">
      <c r="A30" s="104" t="s">
        <v>166</v>
      </c>
      <c r="B30" s="2"/>
      <c r="C30" s="2"/>
      <c r="D30" s="2"/>
      <c r="E30" s="2"/>
      <c r="F30" s="2"/>
      <c r="G30" s="2"/>
      <c r="H30" s="2"/>
    </row>
    <row r="31" spans="1:8" x14ac:dyDescent="0.25">
      <c r="A31" s="105" t="s">
        <v>167</v>
      </c>
      <c r="B31" s="2"/>
      <c r="C31" s="2"/>
      <c r="D31" s="2"/>
      <c r="E31" s="2"/>
      <c r="F31" s="2"/>
      <c r="G31" s="2"/>
      <c r="H31" s="2"/>
    </row>
    <row r="32" spans="1:8" x14ac:dyDescent="0.25">
      <c r="A32" s="126" t="s">
        <v>170</v>
      </c>
      <c r="B32" s="126"/>
      <c r="C32" s="126"/>
      <c r="D32" s="126"/>
      <c r="E32" s="126"/>
      <c r="F32" s="126"/>
      <c r="G32" s="126"/>
      <c r="H32" s="126"/>
    </row>
    <row r="33" spans="1:8" x14ac:dyDescent="0.25">
      <c r="A33" s="126"/>
      <c r="B33" s="126"/>
      <c r="C33" s="126"/>
      <c r="D33" s="126"/>
      <c r="E33" s="126"/>
      <c r="F33" s="126"/>
      <c r="G33" s="126"/>
      <c r="H33" s="126"/>
    </row>
    <row r="34" spans="1:8" x14ac:dyDescent="0.25">
      <c r="A34" s="126"/>
      <c r="B34" s="126"/>
      <c r="C34" s="126"/>
      <c r="D34" s="126"/>
      <c r="E34" s="126"/>
      <c r="F34" s="126"/>
      <c r="G34" s="126"/>
      <c r="H34" s="126"/>
    </row>
    <row r="35" spans="1:8" x14ac:dyDescent="0.25">
      <c r="A35" s="126"/>
      <c r="B35" s="126"/>
      <c r="C35" s="126"/>
      <c r="D35" s="126"/>
      <c r="E35" s="126"/>
      <c r="F35" s="126"/>
      <c r="G35" s="126"/>
      <c r="H35" s="126"/>
    </row>
  </sheetData>
  <mergeCells count="5">
    <mergeCell ref="A32:H35"/>
    <mergeCell ref="B4:D4"/>
    <mergeCell ref="E4:E5"/>
    <mergeCell ref="F4:F5"/>
    <mergeCell ref="G4:G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1"/>
  <sheetViews>
    <sheetView workbookViewId="0"/>
  </sheetViews>
  <sheetFormatPr baseColWidth="10" defaultRowHeight="15" x14ac:dyDescent="0.25"/>
  <cols>
    <col min="1" max="1" width="18" customWidth="1"/>
  </cols>
  <sheetData>
    <row r="2" spans="1:12" ht="17.25" x14ac:dyDescent="0.25">
      <c r="A2" s="1" t="s">
        <v>120</v>
      </c>
    </row>
    <row r="7" spans="1:12" x14ac:dyDescent="0.25">
      <c r="K7" s="10"/>
    </row>
    <row r="11" spans="1:12" x14ac:dyDescent="0.25">
      <c r="K11" s="10"/>
    </row>
    <row r="12" spans="1:12" x14ac:dyDescent="0.25">
      <c r="L12" s="10"/>
    </row>
    <row r="14" spans="1:12" x14ac:dyDescent="0.25">
      <c r="I14" s="10"/>
    </row>
    <row r="15" spans="1:12" x14ac:dyDescent="0.25">
      <c r="I15" s="10"/>
    </row>
    <row r="23" spans="1:12" x14ac:dyDescent="0.25">
      <c r="A23" s="20"/>
    </row>
    <row r="24" spans="1:12" x14ac:dyDescent="0.25">
      <c r="A24" s="19" t="s">
        <v>106</v>
      </c>
    </row>
    <row r="25" spans="1:12" x14ac:dyDescent="0.25">
      <c r="J25" s="10"/>
      <c r="K25" s="10"/>
      <c r="L25" s="10"/>
    </row>
    <row r="27" spans="1:12" x14ac:dyDescent="0.25">
      <c r="A27" s="3"/>
      <c r="B27" s="141" t="s">
        <v>2</v>
      </c>
      <c r="C27" s="142"/>
      <c r="D27" s="143"/>
      <c r="E27" s="3"/>
      <c r="F27" s="141" t="s">
        <v>4</v>
      </c>
      <c r="G27" s="142"/>
      <c r="H27" s="143"/>
      <c r="I27" s="3"/>
      <c r="J27" s="141" t="s">
        <v>3</v>
      </c>
      <c r="K27" s="142"/>
      <c r="L27" s="143"/>
    </row>
    <row r="28" spans="1:12" x14ac:dyDescent="0.25">
      <c r="A28" s="3"/>
      <c r="B28" s="26">
        <v>2013</v>
      </c>
      <c r="C28" s="26">
        <v>2016</v>
      </c>
      <c r="D28" s="22">
        <v>2019</v>
      </c>
      <c r="E28" s="27"/>
      <c r="F28" s="26">
        <v>2013</v>
      </c>
      <c r="G28" s="26">
        <v>2016</v>
      </c>
      <c r="H28" s="22">
        <v>2019</v>
      </c>
      <c r="I28" s="90"/>
      <c r="J28" s="26">
        <v>2013</v>
      </c>
      <c r="K28" s="26">
        <v>2016</v>
      </c>
      <c r="L28" s="22">
        <v>2019</v>
      </c>
    </row>
    <row r="29" spans="1:12" x14ac:dyDescent="0.25">
      <c r="A29" s="28" t="s">
        <v>103</v>
      </c>
      <c r="B29" s="7">
        <v>68.453220498354497</v>
      </c>
      <c r="C29" s="7">
        <v>68.224740321057595</v>
      </c>
      <c r="D29" s="7">
        <v>65.361584523261172</v>
      </c>
      <c r="E29" s="91"/>
      <c r="F29" s="7">
        <v>71.338724168912847</v>
      </c>
      <c r="G29" s="7">
        <v>69.691470054446455</v>
      </c>
      <c r="H29" s="7">
        <v>64.15584415584415</v>
      </c>
      <c r="I29" s="91"/>
      <c r="J29" s="7">
        <v>65.285996055226832</v>
      </c>
      <c r="K29" s="7">
        <v>66.633858267716533</v>
      </c>
      <c r="L29" s="7">
        <v>66.732283464566933</v>
      </c>
    </row>
    <row r="30" spans="1:12" x14ac:dyDescent="0.25">
      <c r="A30" s="28" t="s">
        <v>102</v>
      </c>
      <c r="B30" s="7">
        <v>22.755054066760696</v>
      </c>
      <c r="C30" s="7">
        <v>25.354107648725211</v>
      </c>
      <c r="D30" s="7">
        <v>28.051589129433442</v>
      </c>
      <c r="E30" s="91"/>
      <c r="F30" s="7">
        <v>19.227313566936207</v>
      </c>
      <c r="G30" s="7">
        <v>23.774954627949182</v>
      </c>
      <c r="H30" s="7">
        <v>28.051948051948049</v>
      </c>
      <c r="I30" s="91"/>
      <c r="J30" s="7">
        <v>26.627218934911244</v>
      </c>
      <c r="K30" s="7">
        <v>27.06692913385827</v>
      </c>
      <c r="L30" s="7">
        <v>28.051181102362204</v>
      </c>
    </row>
    <row r="31" spans="1:12" x14ac:dyDescent="0.25">
      <c r="A31" s="28" t="s">
        <v>101</v>
      </c>
      <c r="B31" s="7">
        <v>2.2566995768688294</v>
      </c>
      <c r="C31" s="7">
        <v>1.41643059490085</v>
      </c>
      <c r="D31" s="7">
        <v>1.4739751266697374</v>
      </c>
      <c r="E31" s="91"/>
      <c r="F31" s="7">
        <v>1.9766397124887691</v>
      </c>
      <c r="G31" s="7">
        <v>1.5426497277676952</v>
      </c>
      <c r="H31" s="7">
        <v>1.471861471861472</v>
      </c>
      <c r="I31" s="91"/>
      <c r="J31" s="7">
        <v>2.5641025641025639</v>
      </c>
      <c r="K31" s="7">
        <v>1.2795275590551181</v>
      </c>
      <c r="L31" s="7">
        <v>1.4763779527559056</v>
      </c>
    </row>
    <row r="32" spans="1:12" x14ac:dyDescent="0.25">
      <c r="A32" s="28" t="s">
        <v>105</v>
      </c>
      <c r="B32" s="7">
        <v>6.5350258580159846</v>
      </c>
      <c r="C32" s="7">
        <v>5.0047214353163358</v>
      </c>
      <c r="D32" s="7">
        <v>5.112851220635652</v>
      </c>
      <c r="E32" s="91"/>
      <c r="F32" s="7">
        <v>7.4573225516621742</v>
      </c>
      <c r="G32" s="7">
        <v>4.9909255898366602</v>
      </c>
      <c r="H32" s="7">
        <v>6.3203463203463208</v>
      </c>
      <c r="I32" s="91"/>
      <c r="J32" s="7">
        <v>5.5226824457593686</v>
      </c>
      <c r="K32" s="7">
        <v>5.0196850393700787</v>
      </c>
      <c r="L32" s="7">
        <v>3.7401574803149611</v>
      </c>
    </row>
    <row r="33" spans="1:12" x14ac:dyDescent="0.25">
      <c r="A33" s="28" t="s">
        <v>2</v>
      </c>
      <c r="B33" s="64">
        <v>100</v>
      </c>
      <c r="C33" s="64">
        <v>100</v>
      </c>
      <c r="D33" s="64">
        <v>100</v>
      </c>
      <c r="E33" s="91"/>
      <c r="F33" s="64">
        <v>100</v>
      </c>
      <c r="G33" s="64">
        <v>100</v>
      </c>
      <c r="H33" s="64">
        <v>100</v>
      </c>
      <c r="I33" s="91"/>
      <c r="J33" s="64">
        <v>100</v>
      </c>
      <c r="K33" s="64">
        <v>100</v>
      </c>
      <c r="L33" s="64">
        <v>100</v>
      </c>
    </row>
    <row r="35" spans="1:12" x14ac:dyDescent="0.25">
      <c r="A35" s="105" t="s">
        <v>169</v>
      </c>
      <c r="B35" s="2"/>
      <c r="C35" s="2"/>
      <c r="D35" s="2"/>
      <c r="E35" s="2"/>
      <c r="F35" s="2"/>
      <c r="G35" s="2"/>
      <c r="H35" s="2"/>
    </row>
    <row r="36" spans="1:12" x14ac:dyDescent="0.25">
      <c r="A36" s="104" t="s">
        <v>166</v>
      </c>
      <c r="B36" s="2"/>
      <c r="C36" s="2"/>
      <c r="D36" s="2"/>
      <c r="E36" s="2"/>
      <c r="F36" s="2"/>
      <c r="G36" s="2"/>
      <c r="H36" s="2"/>
    </row>
    <row r="37" spans="1:12" x14ac:dyDescent="0.25">
      <c r="A37" s="105" t="s">
        <v>167</v>
      </c>
      <c r="B37" s="2"/>
      <c r="C37" s="2"/>
      <c r="D37" s="2"/>
      <c r="E37" s="2"/>
      <c r="F37" s="2"/>
      <c r="G37" s="2"/>
      <c r="H37" s="2"/>
    </row>
    <row r="38" spans="1:12" x14ac:dyDescent="0.25">
      <c r="A38" s="126" t="s">
        <v>171</v>
      </c>
      <c r="B38" s="126"/>
      <c r="C38" s="126"/>
      <c r="D38" s="126"/>
      <c r="E38" s="126"/>
      <c r="F38" s="126"/>
      <c r="G38" s="126"/>
      <c r="H38" s="126"/>
    </row>
    <row r="39" spans="1:12" x14ac:dyDescent="0.25">
      <c r="A39" s="126"/>
      <c r="B39" s="126"/>
      <c r="C39" s="126"/>
      <c r="D39" s="126"/>
      <c r="E39" s="126"/>
      <c r="F39" s="126"/>
      <c r="G39" s="126"/>
      <c r="H39" s="126"/>
    </row>
    <row r="40" spans="1:12" x14ac:dyDescent="0.25">
      <c r="A40" s="126"/>
      <c r="B40" s="126"/>
      <c r="C40" s="126"/>
      <c r="D40" s="126"/>
      <c r="E40" s="126"/>
      <c r="F40" s="126"/>
      <c r="G40" s="126"/>
      <c r="H40" s="126"/>
    </row>
    <row r="41" spans="1:12" x14ac:dyDescent="0.25">
      <c r="A41" s="126"/>
      <c r="B41" s="126"/>
      <c r="C41" s="126"/>
      <c r="D41" s="126"/>
      <c r="E41" s="126"/>
      <c r="F41" s="126"/>
      <c r="G41" s="126"/>
      <c r="H41" s="126"/>
    </row>
  </sheetData>
  <mergeCells count="4">
    <mergeCell ref="B27:D27"/>
    <mergeCell ref="F27:H27"/>
    <mergeCell ref="J27:L27"/>
    <mergeCell ref="A38:H4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31"/>
  <sheetViews>
    <sheetView workbookViewId="0"/>
  </sheetViews>
  <sheetFormatPr baseColWidth="10" defaultRowHeight="15" x14ac:dyDescent="0.25"/>
  <cols>
    <col min="1" max="1" width="37.28515625" customWidth="1"/>
    <col min="2" max="3" width="13.42578125" customWidth="1"/>
    <col min="4" max="4" width="14.7109375" customWidth="1"/>
    <col min="5" max="6" width="13.85546875" customWidth="1"/>
    <col min="7" max="7" width="14" customWidth="1"/>
    <col min="8" max="8" width="13.85546875" customWidth="1"/>
    <col min="10" max="10" width="32" customWidth="1"/>
  </cols>
  <sheetData>
    <row r="2" spans="1:8" ht="17.25" x14ac:dyDescent="0.25">
      <c r="A2" s="1" t="s">
        <v>174</v>
      </c>
    </row>
    <row r="4" spans="1:8" ht="18.600000000000001" customHeight="1" x14ac:dyDescent="0.25">
      <c r="A4" s="148" t="s">
        <v>182</v>
      </c>
      <c r="B4" s="144" t="s">
        <v>3</v>
      </c>
      <c r="C4" s="144"/>
      <c r="D4" s="144" t="s">
        <v>4</v>
      </c>
      <c r="E4" s="144"/>
      <c r="F4" s="145" t="s">
        <v>2</v>
      </c>
      <c r="G4" s="146"/>
      <c r="H4" s="147"/>
    </row>
    <row r="5" spans="1:8" ht="43.5" customHeight="1" x14ac:dyDescent="0.25">
      <c r="A5" s="149"/>
      <c r="B5" s="113" t="s">
        <v>116</v>
      </c>
      <c r="C5" s="113" t="s">
        <v>117</v>
      </c>
      <c r="D5" s="113" t="s">
        <v>116</v>
      </c>
      <c r="E5" s="113" t="s">
        <v>117</v>
      </c>
      <c r="F5" s="113" t="s">
        <v>116</v>
      </c>
      <c r="G5" s="113" t="s">
        <v>117</v>
      </c>
      <c r="H5" s="113" t="s">
        <v>175</v>
      </c>
    </row>
    <row r="6" spans="1:8" x14ac:dyDescent="0.25">
      <c r="A6" s="114" t="s">
        <v>95</v>
      </c>
      <c r="B6" s="42">
        <v>57.413997627520764</v>
      </c>
      <c r="C6" s="42">
        <v>51.960784313725497</v>
      </c>
      <c r="D6" s="42">
        <v>53.535353535353536</v>
      </c>
      <c r="E6" s="42">
        <v>51.351351351351347</v>
      </c>
      <c r="F6" s="42">
        <v>55.319148936170215</v>
      </c>
      <c r="G6" s="42">
        <v>51.70454545454546</v>
      </c>
      <c r="H6" s="42">
        <v>54.942871336313956</v>
      </c>
    </row>
    <row r="7" spans="1:8" x14ac:dyDescent="0.25">
      <c r="A7" s="115" t="s">
        <v>92</v>
      </c>
      <c r="B7" s="43">
        <v>55.278766310794779</v>
      </c>
      <c r="C7" s="44">
        <v>50</v>
      </c>
      <c r="D7" s="43">
        <v>18.383838383838384</v>
      </c>
      <c r="E7" s="44">
        <v>6.756756756756757</v>
      </c>
      <c r="F7" s="43">
        <v>35.351882160392798</v>
      </c>
      <c r="G7" s="43">
        <v>31.818181818181817</v>
      </c>
      <c r="H7" s="43">
        <v>34.972677595628419</v>
      </c>
    </row>
    <row r="8" spans="1:8" x14ac:dyDescent="0.25">
      <c r="A8" s="116" t="s">
        <v>90</v>
      </c>
      <c r="B8" s="23">
        <v>2.1352313167259789</v>
      </c>
      <c r="C8" s="45">
        <v>1.9607843137254901</v>
      </c>
      <c r="D8" s="23">
        <v>33.333333333333329</v>
      </c>
      <c r="E8" s="45">
        <v>43.243243243243242</v>
      </c>
      <c r="F8" s="23">
        <v>18.985270049099835</v>
      </c>
      <c r="G8" s="23">
        <v>19.318181818181817</v>
      </c>
      <c r="H8" s="23">
        <v>19.026328862394436</v>
      </c>
    </row>
    <row r="9" spans="1:8" x14ac:dyDescent="0.25">
      <c r="A9" s="115" t="s">
        <v>91</v>
      </c>
      <c r="B9" s="43">
        <v>0</v>
      </c>
      <c r="C9" s="44">
        <v>0</v>
      </c>
      <c r="D9" s="43">
        <v>1.8181818181818181</v>
      </c>
      <c r="E9" s="44">
        <v>1.3513513513513513</v>
      </c>
      <c r="F9" s="43">
        <v>0.98199672667757776</v>
      </c>
      <c r="G9" s="43">
        <v>0.56818181818181823</v>
      </c>
      <c r="H9" s="43">
        <v>0.94386487829110788</v>
      </c>
    </row>
    <row r="10" spans="1:8" x14ac:dyDescent="0.25">
      <c r="A10" s="114" t="s">
        <v>96</v>
      </c>
      <c r="B10" s="42">
        <v>22.657176749703439</v>
      </c>
      <c r="C10" s="42">
        <v>31.372549019607842</v>
      </c>
      <c r="D10" s="42">
        <v>24.545454545454547</v>
      </c>
      <c r="E10" s="42">
        <v>20.27027027027027</v>
      </c>
      <c r="F10" s="42">
        <v>23.677032187670484</v>
      </c>
      <c r="G10" s="42">
        <v>26.704545454545453</v>
      </c>
      <c r="H10" s="42">
        <v>23.944361649279681</v>
      </c>
    </row>
    <row r="11" spans="1:8" x14ac:dyDescent="0.25">
      <c r="A11" s="116" t="s">
        <v>94</v>
      </c>
      <c r="B11" s="23">
        <v>0.71174377224199281</v>
      </c>
      <c r="C11" s="45">
        <v>0</v>
      </c>
      <c r="D11" s="23">
        <v>18.282828282828284</v>
      </c>
      <c r="E11" s="45">
        <v>20.27027027027027</v>
      </c>
      <c r="F11" s="23">
        <v>10.201854882705947</v>
      </c>
      <c r="G11" s="23">
        <v>8.5227272727272716</v>
      </c>
      <c r="H11" s="23">
        <v>10.084451068057627</v>
      </c>
    </row>
    <row r="12" spans="1:8" x14ac:dyDescent="0.25">
      <c r="A12" s="115" t="s">
        <v>176</v>
      </c>
      <c r="B12" s="43">
        <v>16.014234875444842</v>
      </c>
      <c r="C12" s="44">
        <v>30.392156862745097</v>
      </c>
      <c r="D12" s="43">
        <v>0.10101010101010101</v>
      </c>
      <c r="E12" s="44">
        <v>0</v>
      </c>
      <c r="F12" s="43">
        <v>7.4195308237861424</v>
      </c>
      <c r="G12" s="43">
        <v>17.613636363636363</v>
      </c>
      <c r="H12" s="43">
        <v>8.2960755091902634</v>
      </c>
    </row>
    <row r="13" spans="1:8" x14ac:dyDescent="0.25">
      <c r="A13" s="116" t="s">
        <v>93</v>
      </c>
      <c r="B13" s="23">
        <v>4.8635824436536179</v>
      </c>
      <c r="C13" s="45">
        <v>0.98039215686274506</v>
      </c>
      <c r="D13" s="23">
        <v>5.6565656565656566</v>
      </c>
      <c r="E13" s="45">
        <v>0</v>
      </c>
      <c r="F13" s="23">
        <v>5.2918712493180582</v>
      </c>
      <c r="G13" s="23">
        <v>0.56818181818181823</v>
      </c>
      <c r="H13" s="23">
        <v>4.8683556880278189</v>
      </c>
    </row>
    <row r="14" spans="1:8" x14ac:dyDescent="0.25">
      <c r="A14" s="115" t="s">
        <v>97</v>
      </c>
      <c r="B14" s="43">
        <v>1.0676156583629894</v>
      </c>
      <c r="C14" s="44">
        <v>0</v>
      </c>
      <c r="D14" s="43">
        <v>0.50505050505050508</v>
      </c>
      <c r="E14" s="44">
        <v>0</v>
      </c>
      <c r="F14" s="43">
        <v>0.76377523186033824</v>
      </c>
      <c r="G14" s="43">
        <v>0</v>
      </c>
      <c r="H14" s="43">
        <v>0.69547938400397413</v>
      </c>
    </row>
    <row r="15" spans="1:8" x14ac:dyDescent="0.25">
      <c r="A15" s="114" t="s">
        <v>98</v>
      </c>
      <c r="B15" s="42">
        <v>0.94899169632265723</v>
      </c>
      <c r="C15" s="42">
        <v>4.9019607843137258</v>
      </c>
      <c r="D15" s="42">
        <v>1.3131313131313131</v>
      </c>
      <c r="E15" s="42">
        <v>2.7027027027027026</v>
      </c>
      <c r="F15" s="42">
        <v>1.1456628477905073</v>
      </c>
      <c r="G15" s="42">
        <v>3.9772727272727271</v>
      </c>
      <c r="H15" s="42">
        <v>1.3909587680079483</v>
      </c>
    </row>
    <row r="16" spans="1:8" x14ac:dyDescent="0.25">
      <c r="A16" s="117" t="s">
        <v>177</v>
      </c>
      <c r="B16" s="46">
        <v>18.979833926453143</v>
      </c>
      <c r="C16" s="46">
        <v>11.76470588235294</v>
      </c>
      <c r="D16" s="46">
        <v>20.606060606060606</v>
      </c>
      <c r="E16" s="46">
        <v>25.675675675675674</v>
      </c>
      <c r="F16" s="46">
        <v>19.858156028368796</v>
      </c>
      <c r="G16" s="46">
        <v>17.613636363636363</v>
      </c>
      <c r="H16" s="46">
        <v>19.72180824639841</v>
      </c>
    </row>
    <row r="17" spans="1:8" x14ac:dyDescent="0.25">
      <c r="A17" s="114" t="s">
        <v>2</v>
      </c>
      <c r="B17" s="42">
        <v>100</v>
      </c>
      <c r="C17" s="42">
        <v>100</v>
      </c>
      <c r="D17" s="42">
        <v>100</v>
      </c>
      <c r="E17" s="42">
        <v>100</v>
      </c>
      <c r="F17" s="42">
        <v>100</v>
      </c>
      <c r="G17" s="42">
        <v>100</v>
      </c>
      <c r="H17" s="46">
        <v>100</v>
      </c>
    </row>
    <row r="18" spans="1:8" x14ac:dyDescent="0.25">
      <c r="A18" s="118" t="s">
        <v>138</v>
      </c>
      <c r="B18" s="47">
        <v>843</v>
      </c>
      <c r="C18" s="47">
        <v>102</v>
      </c>
      <c r="D18" s="47">
        <v>990</v>
      </c>
      <c r="E18" s="47">
        <v>74</v>
      </c>
      <c r="F18" s="47">
        <v>1833</v>
      </c>
      <c r="G18" s="47">
        <v>176</v>
      </c>
      <c r="H18" s="47">
        <v>2013</v>
      </c>
    </row>
    <row r="19" spans="1:8" x14ac:dyDescent="0.25">
      <c r="A19" s="119" t="s">
        <v>139</v>
      </c>
      <c r="B19" s="48">
        <v>-4.6380090497737561</v>
      </c>
      <c r="C19" s="48">
        <v>-18.399999999999999</v>
      </c>
      <c r="D19" s="48">
        <v>-0.60240963855421692</v>
      </c>
      <c r="E19" s="48">
        <v>-5.1282051282051277</v>
      </c>
      <c r="F19" s="48">
        <v>-2.5</v>
      </c>
      <c r="G19" s="48">
        <v>-13.300492610837439</v>
      </c>
      <c r="H19" s="48">
        <v>-3.7762906309751432</v>
      </c>
    </row>
    <row r="20" spans="1:8" x14ac:dyDescent="0.25">
      <c r="A20" s="118" t="s">
        <v>99</v>
      </c>
      <c r="B20" s="49">
        <v>92.943770672546862</v>
      </c>
      <c r="C20" s="49">
        <v>94.444444444444443</v>
      </c>
      <c r="D20" s="49">
        <v>92.093023255813961</v>
      </c>
      <c r="E20" s="49">
        <v>96.103896103896105</v>
      </c>
      <c r="F20" s="49">
        <v>92.482341069626642</v>
      </c>
      <c r="G20" s="49">
        <v>95.135135135135144</v>
      </c>
      <c r="H20" s="49">
        <v>92.722247812068176</v>
      </c>
    </row>
    <row r="21" spans="1:8" x14ac:dyDescent="0.25">
      <c r="A21" s="3" t="s">
        <v>118</v>
      </c>
      <c r="B21" s="17"/>
      <c r="C21" s="17"/>
    </row>
    <row r="22" spans="1:8" x14ac:dyDescent="0.25">
      <c r="A22" t="s">
        <v>178</v>
      </c>
    </row>
    <row r="24" spans="1:8" x14ac:dyDescent="0.25">
      <c r="A24" s="105" t="s">
        <v>169</v>
      </c>
      <c r="B24" s="2"/>
      <c r="C24" s="2"/>
      <c r="D24" s="2"/>
      <c r="E24" s="2"/>
      <c r="F24" s="2"/>
      <c r="G24" s="2"/>
      <c r="H24" s="2"/>
    </row>
    <row r="25" spans="1:8" x14ac:dyDescent="0.25">
      <c r="A25" s="104" t="s">
        <v>166</v>
      </c>
      <c r="B25" s="2"/>
      <c r="C25" s="2"/>
      <c r="D25" s="2"/>
      <c r="E25" s="2"/>
      <c r="F25" s="2"/>
      <c r="G25" s="2"/>
      <c r="H25" s="2"/>
    </row>
    <row r="26" spans="1:8" x14ac:dyDescent="0.25">
      <c r="A26" s="105" t="s">
        <v>167</v>
      </c>
      <c r="B26" s="2"/>
      <c r="C26" s="2"/>
      <c r="D26" s="2"/>
      <c r="E26" s="2"/>
      <c r="F26" s="2"/>
      <c r="G26" s="2"/>
      <c r="H26" s="2"/>
    </row>
    <row r="27" spans="1:8" x14ac:dyDescent="0.25">
      <c r="A27" s="126" t="s">
        <v>171</v>
      </c>
      <c r="B27" s="126"/>
      <c r="C27" s="126"/>
      <c r="D27" s="126"/>
      <c r="E27" s="126"/>
      <c r="F27" s="126"/>
      <c r="G27" s="126"/>
      <c r="H27" s="126"/>
    </row>
    <row r="28" spans="1:8" x14ac:dyDescent="0.25">
      <c r="A28" s="126"/>
      <c r="B28" s="126"/>
      <c r="C28" s="126"/>
      <c r="D28" s="126"/>
      <c r="E28" s="126"/>
      <c r="F28" s="126"/>
      <c r="G28" s="126"/>
      <c r="H28" s="126"/>
    </row>
    <row r="29" spans="1:8" x14ac:dyDescent="0.25">
      <c r="A29" s="126"/>
      <c r="B29" s="126"/>
      <c r="C29" s="126"/>
      <c r="D29" s="126"/>
      <c r="E29" s="126"/>
      <c r="F29" s="126"/>
      <c r="G29" s="126"/>
      <c r="H29" s="126"/>
    </row>
    <row r="30" spans="1:8" x14ac:dyDescent="0.25">
      <c r="A30" s="126"/>
      <c r="B30" s="126"/>
      <c r="C30" s="126"/>
      <c r="D30" s="126"/>
      <c r="E30" s="126"/>
      <c r="F30" s="126"/>
      <c r="G30" s="126"/>
      <c r="H30" s="126"/>
    </row>
    <row r="31" spans="1:8" ht="17.25" x14ac:dyDescent="0.25">
      <c r="A31" s="105" t="s">
        <v>173</v>
      </c>
    </row>
  </sheetData>
  <mergeCells count="5">
    <mergeCell ref="B4:C4"/>
    <mergeCell ref="D4:E4"/>
    <mergeCell ref="F4:H4"/>
    <mergeCell ref="A4:A5"/>
    <mergeCell ref="A27:H3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39"/>
  <sheetViews>
    <sheetView workbookViewId="0"/>
  </sheetViews>
  <sheetFormatPr baseColWidth="10" defaultRowHeight="15" x14ac:dyDescent="0.25"/>
  <cols>
    <col min="1" max="1" width="18.5703125" customWidth="1"/>
    <col min="2" max="2" width="12.85546875" customWidth="1"/>
    <col min="3" max="3" width="13.28515625" customWidth="1"/>
    <col min="8" max="8" width="56.28515625" bestFit="1" customWidth="1"/>
    <col min="9" max="9" width="11.140625" bestFit="1" customWidth="1"/>
    <col min="10" max="10" width="17.42578125" bestFit="1" customWidth="1"/>
    <col min="11" max="11" width="16.85546875" bestFit="1" customWidth="1"/>
    <col min="12" max="12" width="9.7109375" bestFit="1" customWidth="1"/>
  </cols>
  <sheetData>
    <row r="2" spans="1:12" ht="17.25" x14ac:dyDescent="0.25">
      <c r="A2" s="1" t="s">
        <v>104</v>
      </c>
    </row>
    <row r="3" spans="1:12" ht="16.149999999999999" customHeight="1" x14ac:dyDescent="0.25">
      <c r="H3" s="153" t="s">
        <v>162</v>
      </c>
      <c r="I3" s="156" t="s">
        <v>163</v>
      </c>
      <c r="J3" s="157"/>
      <c r="K3" s="157"/>
      <c r="L3" s="158"/>
    </row>
    <row r="4" spans="1:12" ht="32.25" x14ac:dyDescent="0.25">
      <c r="A4" s="21" t="s">
        <v>100</v>
      </c>
      <c r="B4" s="92" t="s">
        <v>140</v>
      </c>
      <c r="C4" s="92" t="s">
        <v>141</v>
      </c>
      <c r="H4" s="154"/>
      <c r="I4" s="156" t="s">
        <v>165</v>
      </c>
      <c r="J4" s="157"/>
      <c r="K4" s="157"/>
      <c r="L4" s="158"/>
    </row>
    <row r="5" spans="1:12" x14ac:dyDescent="0.25">
      <c r="A5" s="22" t="s">
        <v>103</v>
      </c>
      <c r="B5" s="23">
        <v>84.918957011980268</v>
      </c>
      <c r="C5" s="93">
        <v>0.72605681104255382</v>
      </c>
      <c r="H5" s="155"/>
      <c r="I5" s="92" t="s">
        <v>103</v>
      </c>
      <c r="J5" s="92" t="s">
        <v>102</v>
      </c>
      <c r="K5" s="92" t="s">
        <v>101</v>
      </c>
      <c r="L5" s="92" t="s">
        <v>2</v>
      </c>
    </row>
    <row r="6" spans="1:12" x14ac:dyDescent="0.25">
      <c r="A6" s="22" t="s">
        <v>102</v>
      </c>
      <c r="B6" s="23">
        <v>61.068702290076338</v>
      </c>
      <c r="C6" s="23">
        <v>-3.3880196252091181</v>
      </c>
      <c r="H6" s="92" t="s">
        <v>3</v>
      </c>
      <c r="I6" s="159">
        <v>83.582089552238799</v>
      </c>
      <c r="J6" s="159">
        <v>58.381502890173408</v>
      </c>
      <c r="K6" s="160">
        <v>70</v>
      </c>
      <c r="L6" s="159">
        <v>74.903474903474901</v>
      </c>
    </row>
    <row r="7" spans="1:12" x14ac:dyDescent="0.25">
      <c r="A7" s="22" t="s">
        <v>101</v>
      </c>
      <c r="B7" s="23">
        <v>61.764705882352942</v>
      </c>
      <c r="C7" s="93">
        <v>2.941176470588232</v>
      </c>
      <c r="H7" s="94" t="s">
        <v>143</v>
      </c>
      <c r="I7" s="7">
        <v>91.780821917808225</v>
      </c>
      <c r="J7" s="7">
        <v>63.157894736842103</v>
      </c>
      <c r="K7" s="95" t="s">
        <v>161</v>
      </c>
      <c r="L7" s="7">
        <v>85.869565217391312</v>
      </c>
    </row>
    <row r="8" spans="1:12" x14ac:dyDescent="0.25">
      <c r="A8" s="24" t="s">
        <v>2</v>
      </c>
      <c r="B8" s="25">
        <v>77.134724857685015</v>
      </c>
      <c r="C8" s="25">
        <v>-1.4652751423149795</v>
      </c>
      <c r="H8" s="94" t="s">
        <v>144</v>
      </c>
      <c r="I8" s="7">
        <v>85.123966942148769</v>
      </c>
      <c r="J8" s="7">
        <v>42.857142857142854</v>
      </c>
      <c r="K8" s="96">
        <v>100</v>
      </c>
      <c r="L8" s="7">
        <v>77.333333333333329</v>
      </c>
    </row>
    <row r="9" spans="1:12" x14ac:dyDescent="0.25">
      <c r="A9" s="19" t="s">
        <v>106</v>
      </c>
      <c r="B9" s="18"/>
      <c r="C9" s="18"/>
      <c r="H9" s="94" t="s">
        <v>145</v>
      </c>
      <c r="I9" s="7">
        <v>80.198019801980209</v>
      </c>
      <c r="J9" s="7">
        <v>53.333333333333336</v>
      </c>
      <c r="K9" s="95" t="s">
        <v>161</v>
      </c>
      <c r="L9" s="7">
        <v>71.917808219178085</v>
      </c>
    </row>
    <row r="10" spans="1:12" x14ac:dyDescent="0.25">
      <c r="B10" s="18"/>
      <c r="C10" s="18"/>
      <c r="H10" s="94" t="s">
        <v>146</v>
      </c>
      <c r="I10" s="7">
        <v>74.666666666666671</v>
      </c>
      <c r="J10" s="7">
        <v>60</v>
      </c>
      <c r="K10" s="96">
        <v>33.333333333333329</v>
      </c>
      <c r="L10" s="7">
        <v>67.669172932330824</v>
      </c>
    </row>
    <row r="11" spans="1:12" x14ac:dyDescent="0.25">
      <c r="H11" s="94" t="s">
        <v>147</v>
      </c>
      <c r="I11" s="7">
        <v>94.117647058823522</v>
      </c>
      <c r="J11" s="7">
        <v>65.384615384615387</v>
      </c>
      <c r="K11" s="96">
        <v>50</v>
      </c>
      <c r="L11" s="7">
        <v>80.645161290322577</v>
      </c>
    </row>
    <row r="12" spans="1:12" x14ac:dyDescent="0.25">
      <c r="A12" s="105" t="s">
        <v>169</v>
      </c>
      <c r="B12" s="2"/>
      <c r="C12" s="2"/>
      <c r="D12" s="2"/>
      <c r="E12" s="2"/>
      <c r="F12" s="2"/>
      <c r="H12" s="94" t="s">
        <v>148</v>
      </c>
      <c r="I12" s="7">
        <v>79.310344827586206</v>
      </c>
      <c r="J12" s="7">
        <v>58.139534883720934</v>
      </c>
      <c r="K12" s="96">
        <v>33.333333333333329</v>
      </c>
      <c r="L12" s="7">
        <v>69.230769230769226</v>
      </c>
    </row>
    <row r="13" spans="1:12" x14ac:dyDescent="0.25">
      <c r="A13" s="104" t="s">
        <v>166</v>
      </c>
      <c r="B13" s="2"/>
      <c r="C13" s="2"/>
      <c r="D13" s="2"/>
      <c r="E13" s="2"/>
      <c r="F13" s="2"/>
      <c r="H13" s="94" t="s">
        <v>149</v>
      </c>
      <c r="I13" s="7">
        <v>94.444444444444443</v>
      </c>
      <c r="J13" s="7">
        <v>65.217391304347828</v>
      </c>
      <c r="K13" s="95" t="s">
        <v>161</v>
      </c>
      <c r="L13" s="7">
        <v>78.048780487804876</v>
      </c>
    </row>
    <row r="14" spans="1:12" x14ac:dyDescent="0.25">
      <c r="A14" s="105" t="s">
        <v>167</v>
      </c>
      <c r="B14" s="2"/>
      <c r="C14" s="2"/>
      <c r="D14" s="2"/>
      <c r="E14" s="2"/>
      <c r="F14" s="2"/>
      <c r="H14" s="94" t="s">
        <v>152</v>
      </c>
      <c r="I14" s="7">
        <v>92.307692307692307</v>
      </c>
      <c r="J14" s="7">
        <v>75.757575757575751</v>
      </c>
      <c r="K14" s="96">
        <v>100</v>
      </c>
      <c r="L14" s="7">
        <v>86.206896551724128</v>
      </c>
    </row>
    <row r="15" spans="1:12" ht="14.45" customHeight="1" x14ac:dyDescent="0.25">
      <c r="A15" s="126" t="s">
        <v>171</v>
      </c>
      <c r="B15" s="126"/>
      <c r="C15" s="126"/>
      <c r="D15" s="126"/>
      <c r="E15" s="126"/>
      <c r="F15" s="126"/>
      <c r="H15" s="94" t="s">
        <v>155</v>
      </c>
      <c r="I15" s="7">
        <v>75.925925925925924</v>
      </c>
      <c r="J15" s="7">
        <v>11.111111111111111</v>
      </c>
      <c r="K15" s="95" t="s">
        <v>161</v>
      </c>
      <c r="L15" s="7">
        <v>66.666666666666657</v>
      </c>
    </row>
    <row r="16" spans="1:12" x14ac:dyDescent="0.25">
      <c r="A16" s="126"/>
      <c r="B16" s="126"/>
      <c r="C16" s="126"/>
      <c r="D16" s="126"/>
      <c r="E16" s="126"/>
      <c r="F16" s="126"/>
      <c r="H16" s="94" t="s">
        <v>157</v>
      </c>
      <c r="I16" s="7">
        <v>83.333333333333343</v>
      </c>
      <c r="J16" s="7">
        <v>87.5</v>
      </c>
      <c r="K16" s="96">
        <v>50</v>
      </c>
      <c r="L16" s="7">
        <v>83.333333333333343</v>
      </c>
    </row>
    <row r="17" spans="1:12" x14ac:dyDescent="0.25">
      <c r="A17" s="126"/>
      <c r="B17" s="126"/>
      <c r="C17" s="126"/>
      <c r="D17" s="126"/>
      <c r="E17" s="126"/>
      <c r="F17" s="126"/>
      <c r="H17" s="94" t="s">
        <v>158</v>
      </c>
      <c r="I17" s="7">
        <v>83.333333333333343</v>
      </c>
      <c r="J17" s="7">
        <v>42.5</v>
      </c>
      <c r="K17" s="96">
        <v>100</v>
      </c>
      <c r="L17" s="7">
        <v>63.157894736842103</v>
      </c>
    </row>
    <row r="18" spans="1:12" x14ac:dyDescent="0.25">
      <c r="A18" s="126"/>
      <c r="B18" s="126"/>
      <c r="C18" s="126"/>
      <c r="D18" s="126"/>
      <c r="E18" s="126"/>
      <c r="F18" s="126"/>
      <c r="H18" s="94" t="s">
        <v>159</v>
      </c>
      <c r="I18" s="7">
        <v>79.166666666666657</v>
      </c>
      <c r="J18" s="7">
        <v>77.777777777777786</v>
      </c>
      <c r="K18" s="96">
        <v>100</v>
      </c>
      <c r="L18" s="7">
        <v>79.411764705882348</v>
      </c>
    </row>
    <row r="19" spans="1:12" x14ac:dyDescent="0.25">
      <c r="A19" s="126"/>
      <c r="B19" s="126"/>
      <c r="C19" s="126"/>
      <c r="D19" s="126"/>
      <c r="E19" s="126"/>
      <c r="F19" s="126"/>
      <c r="H19" s="92" t="s">
        <v>4</v>
      </c>
      <c r="I19" s="159">
        <v>86.114819759679577</v>
      </c>
      <c r="J19" s="159">
        <v>64.077669902912632</v>
      </c>
      <c r="K19" s="160">
        <v>50</v>
      </c>
      <c r="L19" s="159">
        <v>79.291044776119406</v>
      </c>
    </row>
    <row r="20" spans="1:12" x14ac:dyDescent="0.25">
      <c r="A20" s="126"/>
      <c r="B20" s="126"/>
      <c r="C20" s="126"/>
      <c r="D20" s="126"/>
      <c r="E20" s="126"/>
      <c r="F20" s="126"/>
      <c r="H20" s="94" t="s">
        <v>142</v>
      </c>
      <c r="I20" s="7">
        <v>83.333333333333343</v>
      </c>
      <c r="J20" s="7">
        <v>75</v>
      </c>
      <c r="K20" s="95" t="s">
        <v>161</v>
      </c>
      <c r="L20" s="7">
        <v>80.327868852459019</v>
      </c>
    </row>
    <row r="21" spans="1:12" x14ac:dyDescent="0.25">
      <c r="A21" s="126"/>
      <c r="B21" s="126"/>
      <c r="C21" s="126"/>
      <c r="D21" s="126"/>
      <c r="E21" s="126"/>
      <c r="F21" s="126"/>
      <c r="H21" s="94" t="s">
        <v>150</v>
      </c>
      <c r="I21" s="7">
        <v>84.158415841584159</v>
      </c>
      <c r="J21" s="7">
        <v>61.250000000000007</v>
      </c>
      <c r="K21" s="96">
        <v>0</v>
      </c>
      <c r="L21" s="7">
        <v>77.112676056338032</v>
      </c>
    </row>
    <row r="22" spans="1:12" x14ac:dyDescent="0.25">
      <c r="H22" s="94" t="s">
        <v>151</v>
      </c>
      <c r="I22" s="7">
        <v>81.25</v>
      </c>
      <c r="J22" s="7">
        <v>48.148148148148145</v>
      </c>
      <c r="K22" s="95" t="s">
        <v>161</v>
      </c>
      <c r="L22" s="7">
        <v>66.101694915254242</v>
      </c>
    </row>
    <row r="23" spans="1:12" x14ac:dyDescent="0.25">
      <c r="H23" s="94" t="s">
        <v>153</v>
      </c>
      <c r="I23" s="7">
        <v>96.610169491525426</v>
      </c>
      <c r="J23" s="7">
        <v>81.481481481481481</v>
      </c>
      <c r="K23" s="96">
        <v>66.666666666666657</v>
      </c>
      <c r="L23" s="7">
        <v>91.011235955056179</v>
      </c>
    </row>
    <row r="24" spans="1:12" x14ac:dyDescent="0.25">
      <c r="H24" s="94" t="s">
        <v>154</v>
      </c>
      <c r="I24" s="7">
        <v>77.777777777777786</v>
      </c>
      <c r="J24" s="7">
        <v>26.923076923076923</v>
      </c>
      <c r="K24" s="95" t="s">
        <v>161</v>
      </c>
      <c r="L24" s="7">
        <v>66.379310344827587</v>
      </c>
    </row>
    <row r="25" spans="1:12" x14ac:dyDescent="0.25">
      <c r="H25" s="94" t="s">
        <v>156</v>
      </c>
      <c r="I25" s="7">
        <v>87.951807228915655</v>
      </c>
      <c r="J25" s="7">
        <v>72.222222222222214</v>
      </c>
      <c r="K25" s="96">
        <v>33.333333333333329</v>
      </c>
      <c r="L25" s="7">
        <v>81.967213114754102</v>
      </c>
    </row>
    <row r="26" spans="1:12" x14ac:dyDescent="0.25">
      <c r="H26" s="94" t="s">
        <v>160</v>
      </c>
      <c r="I26" s="7">
        <v>89.756097560975618</v>
      </c>
      <c r="J26" s="7">
        <v>69.565217391304344</v>
      </c>
      <c r="K26" s="96">
        <v>66.666666666666657</v>
      </c>
      <c r="L26" s="7">
        <v>84.285714285714292</v>
      </c>
    </row>
    <row r="27" spans="1:12" x14ac:dyDescent="0.25">
      <c r="H27" s="92" t="s">
        <v>2</v>
      </c>
      <c r="I27" s="159">
        <v>84.918957011980268</v>
      </c>
      <c r="J27" s="159">
        <v>61.068702290076338</v>
      </c>
      <c r="K27" s="160">
        <v>61.764705882352942</v>
      </c>
      <c r="L27" s="159">
        <v>77.134724857685015</v>
      </c>
    </row>
    <row r="28" spans="1:12" x14ac:dyDescent="0.25">
      <c r="H28" s="19" t="s">
        <v>106</v>
      </c>
    </row>
    <row r="29" spans="1:12" x14ac:dyDescent="0.25">
      <c r="H29" s="97" t="s">
        <v>164</v>
      </c>
    </row>
    <row r="33" spans="7:8" x14ac:dyDescent="0.25">
      <c r="G33" s="2"/>
      <c r="H33" s="2"/>
    </row>
    <row r="34" spans="7:8" x14ac:dyDescent="0.25">
      <c r="G34" s="2"/>
      <c r="H34" s="2"/>
    </row>
    <row r="35" spans="7:8" x14ac:dyDescent="0.25">
      <c r="G35" s="2"/>
      <c r="H35" s="2"/>
    </row>
    <row r="36" spans="7:8" ht="14.45" customHeight="1" x14ac:dyDescent="0.25">
      <c r="G36" s="106"/>
      <c r="H36" s="106"/>
    </row>
    <row r="37" spans="7:8" x14ac:dyDescent="0.25">
      <c r="G37" s="106"/>
      <c r="H37" s="106"/>
    </row>
    <row r="38" spans="7:8" x14ac:dyDescent="0.25">
      <c r="G38" s="106"/>
      <c r="H38" s="106"/>
    </row>
    <row r="39" spans="7:8" x14ac:dyDescent="0.25">
      <c r="G39" s="106"/>
      <c r="H39" s="106"/>
    </row>
  </sheetData>
  <mergeCells count="4">
    <mergeCell ref="H3:H5"/>
    <mergeCell ref="A15:F21"/>
    <mergeCell ref="I3:L3"/>
    <mergeCell ref="I4:L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Source,champ,définitions</vt:lpstr>
      <vt:lpstr>Tb1</vt:lpstr>
      <vt:lpstr>Graph1</vt:lpstr>
      <vt:lpstr>Carte1</vt:lpstr>
      <vt:lpstr>Tb2</vt:lpstr>
      <vt:lpstr>Graph2</vt:lpstr>
      <vt:lpstr>Tb3</vt:lpstr>
      <vt:lpstr>Tb4</vt:lpstr>
    </vt:vector>
  </TitlesOfParts>
  <Company>RECTORAT DE STRASBOURG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jbarth</dc:creator>
  <cp:lastModifiedBy>Joanne Barth</cp:lastModifiedBy>
  <dcterms:created xsi:type="dcterms:W3CDTF">2020-03-11T09:35:06Z</dcterms:created>
  <dcterms:modified xsi:type="dcterms:W3CDTF">2021-06-15T07:35:22Z</dcterms:modified>
</cp:coreProperties>
</file>