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ac 2021\Publication\"/>
    </mc:Choice>
  </mc:AlternateContent>
  <xr:revisionPtr revIDLastSave="0" documentId="8_{09B97DD6-B662-4855-8F37-C251864FEF11}" xr6:coauthVersionLast="36" xr6:coauthVersionMax="36" xr10:uidLastSave="{00000000-0000-0000-0000-000000000000}"/>
  <bookViews>
    <workbookView xWindow="0" yWindow="0" windowWidth="19200" windowHeight="10785" xr2:uid="{9BFCC068-B129-4348-A20B-2FEB3183CE4B}"/>
  </bookViews>
  <sheets>
    <sheet name="tab1" sheetId="1" r:id="rId1"/>
    <sheet name="tab2" sheetId="2" r:id="rId2"/>
    <sheet name="tab3" sheetId="3" r:id="rId3"/>
    <sheet name="Graph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F6" i="4"/>
  <c r="E6" i="4"/>
  <c r="C6" i="4"/>
  <c r="D6" i="4" s="1"/>
  <c r="B6" i="4"/>
  <c r="J9" i="2"/>
  <c r="J8" i="2"/>
  <c r="I11" i="2"/>
  <c r="H11" i="2"/>
  <c r="H17" i="2" s="1"/>
  <c r="F11" i="2"/>
  <c r="E11" i="2"/>
  <c r="C11" i="2"/>
  <c r="B11" i="2"/>
  <c r="F15" i="2"/>
  <c r="E15" i="2"/>
  <c r="C15" i="2"/>
  <c r="B15" i="2"/>
  <c r="C14" i="1"/>
  <c r="D7" i="3" s="1"/>
  <c r="B14" i="1"/>
  <c r="C10" i="1"/>
  <c r="C7" i="3" s="1"/>
  <c r="B10" i="1"/>
  <c r="D4" i="4"/>
  <c r="D5" i="4"/>
  <c r="G4" i="4"/>
  <c r="G5" i="4"/>
  <c r="G3" i="4"/>
  <c r="D3" i="4"/>
  <c r="E4" i="3"/>
  <c r="E5" i="3"/>
  <c r="E6" i="3"/>
  <c r="E3" i="3"/>
  <c r="B7" i="3"/>
  <c r="J3" i="2"/>
  <c r="G14" i="2"/>
  <c r="G13" i="2"/>
  <c r="G10" i="2"/>
  <c r="G9" i="2"/>
  <c r="G8" i="2"/>
  <c r="G7" i="2"/>
  <c r="G6" i="2"/>
  <c r="G5" i="2"/>
  <c r="G3" i="2"/>
  <c r="D14" i="2"/>
  <c r="D13" i="2"/>
  <c r="D10" i="2"/>
  <c r="D9" i="2"/>
  <c r="D8" i="2"/>
  <c r="D7" i="2"/>
  <c r="D6" i="2"/>
  <c r="D5" i="2"/>
  <c r="D3" i="2"/>
  <c r="G11" i="2" l="1"/>
  <c r="J11" i="2"/>
  <c r="E17" i="2"/>
  <c r="F17" i="2"/>
  <c r="G17" i="2" s="1"/>
  <c r="I17" i="2"/>
  <c r="J17" i="2" s="1"/>
  <c r="B17" i="2"/>
  <c r="D15" i="2"/>
  <c r="D11" i="2"/>
  <c r="C17" i="2"/>
  <c r="G15" i="2"/>
  <c r="C16" i="1"/>
  <c r="E7" i="3" s="1"/>
  <c r="B16" i="1"/>
  <c r="D14" i="1"/>
  <c r="D13" i="1"/>
  <c r="D12" i="1"/>
  <c r="D10" i="1"/>
  <c r="D9" i="1"/>
  <c r="D8" i="1"/>
  <c r="D7" i="1"/>
  <c r="D6" i="1"/>
  <c r="D5" i="1"/>
  <c r="D4" i="1"/>
  <c r="D2" i="1"/>
  <c r="D17" i="2" l="1"/>
  <c r="D16" i="1"/>
</calcChain>
</file>

<file path=xl/sharedStrings.xml><?xml version="1.0" encoding="utf-8"?>
<sst xmlns="http://schemas.openxmlformats.org/spreadsheetml/2006/main" count="66" uniqueCount="35">
  <si>
    <t>PRESENTS</t>
  </si>
  <si>
    <t xml:space="preserve">ADMIS </t>
  </si>
  <si>
    <t>STI2D</t>
  </si>
  <si>
    <t>STD2A</t>
  </si>
  <si>
    <t>STL</t>
  </si>
  <si>
    <t>ST2S</t>
  </si>
  <si>
    <t>STMG</t>
  </si>
  <si>
    <t>STHR</t>
  </si>
  <si>
    <t>PRODUCTION</t>
  </si>
  <si>
    <t>SERVICES</t>
  </si>
  <si>
    <t>Techno</t>
  </si>
  <si>
    <t>Pro</t>
  </si>
  <si>
    <t>Général</t>
  </si>
  <si>
    <t>%</t>
  </si>
  <si>
    <t>Ensemble</t>
  </si>
  <si>
    <t>Bas-Rhin</t>
  </si>
  <si>
    <t>Haut-Rhin</t>
  </si>
  <si>
    <t>Mentions</t>
  </si>
  <si>
    <t>Très bien</t>
  </si>
  <si>
    <t>Bien</t>
  </si>
  <si>
    <t>Très bien avec félicitations du jury</t>
  </si>
  <si>
    <t>Assez bien</t>
  </si>
  <si>
    <t>Générale</t>
  </si>
  <si>
    <t>Séries</t>
  </si>
  <si>
    <t>% mentions</t>
  </si>
  <si>
    <t>Total</t>
  </si>
  <si>
    <t>Bac général</t>
  </si>
  <si>
    <t>Bac techno</t>
  </si>
  <si>
    <t>Bac pro</t>
  </si>
  <si>
    <t>Filles</t>
  </si>
  <si>
    <t>Garçons</t>
  </si>
  <si>
    <t>Vienne</t>
  </si>
  <si>
    <t>Source : MENJS - Cyclades</t>
  </si>
  <si>
    <t>% 2021</t>
  </si>
  <si>
    <t>%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</si>
</sst>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0" fillId="2" borderId="0" xfId="0" applyFill="1"/>
    <xf numFmtId="164" fontId="0" fillId="2" borderId="0" xfId="0" applyNumberFormat="1" applyFill="1"/>
    <xf numFmtId="9" fontId="0" fillId="0" borderId="0" xfId="0" quotePrefix="1" applyNumberFormat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Graph1!$D$2</c:f>
              <c:strCache>
                <c:ptCount val="1"/>
                <c:pt idx="0">
                  <c:v>Filles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Graph1!$A$3:$A$5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Graph1!$D$3:$D$5</c:f>
              <c:numCache>
                <c:formatCode>0.0</c:formatCode>
                <c:ptCount val="3"/>
                <c:pt idx="0">
                  <c:v>98.052180128663338</c:v>
                </c:pt>
                <c:pt idx="1">
                  <c:v>94.536940686784604</c:v>
                </c:pt>
                <c:pt idx="2">
                  <c:v>87.94291338582677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F-45B4-9155-061DABD2E8C5}"/>
            </c:ext>
          </c:extLst>
        </c:ser>
        <c:ser>
          <c:idx val="1"/>
          <c:order val="1"/>
          <c:tx>
            <c:strRef>
              <c:f>Graph1!$G$2</c:f>
              <c:strCache>
                <c:ptCount val="1"/>
                <c:pt idx="0">
                  <c:v>Garçons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Graph1!$A$3:$A$5</c:f>
              <c:strCache>
                <c:ptCount val="3"/>
                <c:pt idx="0">
                  <c:v>Bac général</c:v>
                </c:pt>
                <c:pt idx="1">
                  <c:v>Bac techno</c:v>
                </c:pt>
                <c:pt idx="2">
                  <c:v>Bac pro</c:v>
                </c:pt>
              </c:strCache>
            </c:strRef>
          </c:cat>
          <c:val>
            <c:numRef>
              <c:f>Graph1!$G$3:$G$5</c:f>
              <c:numCache>
                <c:formatCode>0.0</c:formatCode>
                <c:ptCount val="3"/>
                <c:pt idx="0">
                  <c:v>97.258136424431569</c:v>
                </c:pt>
                <c:pt idx="1">
                  <c:v>91.806958473625144</c:v>
                </c:pt>
                <c:pt idx="2">
                  <c:v>84.008937120970316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F-45B4-9155-061DABD2E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3230255"/>
        <c:axId val="1133793103"/>
      </c:barChart>
      <c:catAx>
        <c:axId val="10232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3793103"/>
        <c:crosses val="autoZero"/>
        <c:auto val="1"/>
        <c:lblAlgn val="ctr"/>
        <c:lblOffset val="100"/>
        <c:noMultiLvlLbl val="0"/>
      </c:catAx>
      <c:valAx>
        <c:axId val="1133793103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32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</xdr:row>
      <xdr:rowOff>4761</xdr:rowOff>
    </xdr:from>
    <xdr:to>
      <xdr:col>7</xdr:col>
      <xdr:colOff>0</xdr:colOff>
      <xdr:row>20</xdr:row>
      <xdr:rowOff>180974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338639-AA4F-4EC6-AEA8-84F8E77D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D17E-6641-4A4A-9F17-D3B10DDB5E43}">
  <dimension ref="A1:H22"/>
  <sheetViews>
    <sheetView tabSelected="1" workbookViewId="0"/>
  </sheetViews>
  <sheetFormatPr baseColWidth="10" defaultRowHeight="15" x14ac:dyDescent="0.25"/>
  <cols>
    <col min="1" max="1" width="12.85546875" bestFit="1" customWidth="1"/>
  </cols>
  <sheetData>
    <row r="1" spans="1:8" x14ac:dyDescent="0.25">
      <c r="B1" t="s">
        <v>0</v>
      </c>
      <c r="C1" t="s">
        <v>1</v>
      </c>
      <c r="D1" s="5" t="s">
        <v>33</v>
      </c>
      <c r="E1" s="5" t="s">
        <v>34</v>
      </c>
    </row>
    <row r="2" spans="1:8" x14ac:dyDescent="0.25">
      <c r="A2" t="s">
        <v>12</v>
      </c>
      <c r="B2">
        <v>10082</v>
      </c>
      <c r="C2">
        <v>9850</v>
      </c>
      <c r="D2" s="1">
        <f>C2/B2*100</f>
        <v>97.698869271969841</v>
      </c>
      <c r="E2" s="1">
        <v>97.6</v>
      </c>
      <c r="H2" s="2"/>
    </row>
    <row r="3" spans="1:8" x14ac:dyDescent="0.25">
      <c r="E3" s="1"/>
    </row>
    <row r="4" spans="1:8" x14ac:dyDescent="0.25">
      <c r="A4" t="s">
        <v>2</v>
      </c>
      <c r="B4">
        <v>856</v>
      </c>
      <c r="C4">
        <v>812</v>
      </c>
      <c r="D4" s="1">
        <f t="shared" ref="D4:D9" si="0">C4/B4*100</f>
        <v>94.859813084112147</v>
      </c>
      <c r="E4" s="1">
        <v>97.5</v>
      </c>
      <c r="F4" s="1"/>
    </row>
    <row r="5" spans="1:8" x14ac:dyDescent="0.25">
      <c r="A5" t="s">
        <v>3</v>
      </c>
      <c r="B5">
        <v>97</v>
      </c>
      <c r="C5">
        <v>95</v>
      </c>
      <c r="D5" s="1">
        <f t="shared" si="0"/>
        <v>97.9381443298969</v>
      </c>
      <c r="E5" s="1">
        <v>100</v>
      </c>
      <c r="F5" s="1"/>
    </row>
    <row r="6" spans="1:8" x14ac:dyDescent="0.25">
      <c r="A6" t="s">
        <v>4</v>
      </c>
      <c r="B6">
        <v>286</v>
      </c>
      <c r="C6">
        <v>257</v>
      </c>
      <c r="D6" s="1">
        <f t="shared" si="0"/>
        <v>89.860139860139867</v>
      </c>
      <c r="E6" s="1">
        <v>96.6</v>
      </c>
      <c r="F6" s="1"/>
    </row>
    <row r="7" spans="1:8" x14ac:dyDescent="0.25">
      <c r="A7" t="s">
        <v>5</v>
      </c>
      <c r="B7">
        <v>620</v>
      </c>
      <c r="C7">
        <v>590</v>
      </c>
      <c r="D7" s="1">
        <f t="shared" si="0"/>
        <v>95.161290322580655</v>
      </c>
      <c r="E7" s="1">
        <v>97.5</v>
      </c>
      <c r="F7" s="1"/>
    </row>
    <row r="8" spans="1:8" x14ac:dyDescent="0.25">
      <c r="A8" t="s">
        <v>6</v>
      </c>
      <c r="B8">
        <v>1734</v>
      </c>
      <c r="C8">
        <v>1593</v>
      </c>
      <c r="D8" s="1">
        <f t="shared" si="0"/>
        <v>91.868512110726641</v>
      </c>
      <c r="E8" s="1">
        <v>91.3</v>
      </c>
      <c r="F8" s="1"/>
    </row>
    <row r="9" spans="1:8" x14ac:dyDescent="0.25">
      <c r="A9" t="s">
        <v>7</v>
      </c>
      <c r="B9">
        <v>111</v>
      </c>
      <c r="C9">
        <v>106</v>
      </c>
      <c r="D9" s="1">
        <f t="shared" si="0"/>
        <v>95.495495495495504</v>
      </c>
      <c r="E9" s="1">
        <v>100</v>
      </c>
      <c r="F9" s="1"/>
    </row>
    <row r="10" spans="1:8" x14ac:dyDescent="0.25">
      <c r="A10" t="s">
        <v>10</v>
      </c>
      <c r="B10">
        <f>SUM(B4:B9)</f>
        <v>3704</v>
      </c>
      <c r="C10">
        <f>SUM(C4:C9)</f>
        <v>3453</v>
      </c>
      <c r="D10" s="1">
        <f>C10/B10*100</f>
        <v>93.223542116630668</v>
      </c>
      <c r="E10" s="1">
        <v>94.8</v>
      </c>
      <c r="F10" s="1"/>
      <c r="H10" s="2"/>
    </row>
    <row r="11" spans="1:8" x14ac:dyDescent="0.25">
      <c r="E11" s="1"/>
      <c r="F11" s="1"/>
    </row>
    <row r="12" spans="1:8" x14ac:dyDescent="0.25">
      <c r="A12" t="s">
        <v>8</v>
      </c>
      <c r="B12">
        <v>2289</v>
      </c>
      <c r="C12">
        <v>1945</v>
      </c>
      <c r="D12" s="1">
        <f t="shared" ref="D12:D16" si="1">C12/B12*100</f>
        <v>84.971603320227175</v>
      </c>
      <c r="E12" s="1">
        <v>88.9</v>
      </c>
      <c r="F12" s="1"/>
    </row>
    <row r="13" spans="1:8" x14ac:dyDescent="0.25">
      <c r="A13" t="s">
        <v>9</v>
      </c>
      <c r="B13">
        <v>2876</v>
      </c>
      <c r="C13">
        <v>2474</v>
      </c>
      <c r="D13" s="1">
        <f t="shared" si="1"/>
        <v>86.022253129346311</v>
      </c>
      <c r="E13" s="1">
        <v>91.1</v>
      </c>
      <c r="F13" s="1"/>
    </row>
    <row r="14" spans="1:8" x14ac:dyDescent="0.25">
      <c r="A14" t="s">
        <v>11</v>
      </c>
      <c r="B14">
        <f>SUM(B12:B13)</f>
        <v>5165</v>
      </c>
      <c r="C14">
        <f>SUM(C12:C13)</f>
        <v>4419</v>
      </c>
      <c r="D14" s="1">
        <f t="shared" si="1"/>
        <v>85.5566311713456</v>
      </c>
      <c r="E14" s="1">
        <v>90.1</v>
      </c>
      <c r="F14" s="1"/>
      <c r="H14" s="2"/>
    </row>
    <row r="15" spans="1:8" x14ac:dyDescent="0.25">
      <c r="E15" s="1"/>
      <c r="F15" s="1"/>
    </row>
    <row r="16" spans="1:8" x14ac:dyDescent="0.25">
      <c r="A16" t="s">
        <v>14</v>
      </c>
      <c r="B16">
        <f>B2+B10+B14</f>
        <v>18951</v>
      </c>
      <c r="C16">
        <f>C2+C10+C14</f>
        <v>17722</v>
      </c>
      <c r="D16" s="1">
        <f t="shared" si="1"/>
        <v>93.514854097409099</v>
      </c>
      <c r="E16" s="1">
        <v>95</v>
      </c>
      <c r="F16" s="1"/>
    </row>
    <row r="17" spans="1:7" x14ac:dyDescent="0.25">
      <c r="G17" s="2"/>
    </row>
    <row r="18" spans="1:7" x14ac:dyDescent="0.25">
      <c r="A18" t="s">
        <v>32</v>
      </c>
    </row>
    <row r="22" spans="1:7" x14ac:dyDescent="0.25">
      <c r="C22" s="2"/>
    </row>
  </sheetData>
  <pageMargins left="0.7" right="0.7" top="0.75" bottom="0.75" header="0.3" footer="0.3"/>
  <ignoredErrors>
    <ignoredError sqref="D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C76D-7EDA-40E5-A19B-68D46D009412}">
  <dimension ref="A1:J19"/>
  <sheetViews>
    <sheetView workbookViewId="0"/>
  </sheetViews>
  <sheetFormatPr baseColWidth="10" defaultRowHeight="15" x14ac:dyDescent="0.25"/>
  <cols>
    <col min="1" max="1" width="12.85546875" bestFit="1" customWidth="1"/>
  </cols>
  <sheetData>
    <row r="1" spans="1:10" x14ac:dyDescent="0.25">
      <c r="B1" s="6" t="s">
        <v>15</v>
      </c>
      <c r="C1" s="6"/>
      <c r="D1" s="6"/>
      <c r="E1" s="6" t="s">
        <v>16</v>
      </c>
      <c r="F1" s="6"/>
      <c r="G1" s="6"/>
      <c r="H1" s="7" t="s">
        <v>31</v>
      </c>
      <c r="I1" s="7"/>
      <c r="J1" s="7"/>
    </row>
    <row r="2" spans="1:10" x14ac:dyDescent="0.25">
      <c r="B2" t="s">
        <v>0</v>
      </c>
      <c r="C2" t="s">
        <v>1</v>
      </c>
      <c r="D2" t="s">
        <v>13</v>
      </c>
      <c r="E2" t="s">
        <v>0</v>
      </c>
      <c r="F2" t="s">
        <v>1</v>
      </c>
      <c r="G2" t="s">
        <v>13</v>
      </c>
      <c r="H2" s="3" t="s">
        <v>0</v>
      </c>
      <c r="I2" s="3" t="s">
        <v>1</v>
      </c>
      <c r="J2" s="3" t="s">
        <v>13</v>
      </c>
    </row>
    <row r="3" spans="1:10" x14ac:dyDescent="0.25">
      <c r="A3" t="s">
        <v>12</v>
      </c>
      <c r="B3">
        <v>6130</v>
      </c>
      <c r="C3">
        <v>5992</v>
      </c>
      <c r="D3" s="1">
        <f>C3/B3*100</f>
        <v>97.74877650897227</v>
      </c>
      <c r="E3">
        <v>3908</v>
      </c>
      <c r="F3">
        <v>3816</v>
      </c>
      <c r="G3" s="1">
        <f>F3/E3*100</f>
        <v>97.645854657113617</v>
      </c>
      <c r="H3" s="3">
        <v>44</v>
      </c>
      <c r="I3" s="3">
        <v>42</v>
      </c>
      <c r="J3" s="4">
        <f>I3/H3*100</f>
        <v>95.454545454545453</v>
      </c>
    </row>
    <row r="4" spans="1:10" x14ac:dyDescent="0.25">
      <c r="H4" s="3"/>
      <c r="I4" s="3"/>
      <c r="J4" s="3"/>
    </row>
    <row r="5" spans="1:10" x14ac:dyDescent="0.25">
      <c r="A5" t="s">
        <v>2</v>
      </c>
      <c r="B5">
        <v>497</v>
      </c>
      <c r="C5">
        <v>471</v>
      </c>
      <c r="D5" s="1">
        <f t="shared" ref="D5:D11" si="0">C5/B5*100</f>
        <v>94.768611670020121</v>
      </c>
      <c r="E5">
        <v>359</v>
      </c>
      <c r="F5">
        <v>341</v>
      </c>
      <c r="G5" s="1">
        <f t="shared" ref="G5:G11" si="1">F5/E5*100</f>
        <v>94.986072423398326</v>
      </c>
      <c r="H5" s="3"/>
      <c r="I5" s="3"/>
      <c r="J5" s="4"/>
    </row>
    <row r="6" spans="1:10" x14ac:dyDescent="0.25">
      <c r="A6" t="s">
        <v>3</v>
      </c>
      <c r="B6">
        <v>61</v>
      </c>
      <c r="C6">
        <v>60</v>
      </c>
      <c r="D6" s="1">
        <f t="shared" si="0"/>
        <v>98.360655737704917</v>
      </c>
      <c r="E6">
        <v>36</v>
      </c>
      <c r="F6">
        <v>35</v>
      </c>
      <c r="G6" s="1">
        <f t="shared" si="1"/>
        <v>97.222222222222214</v>
      </c>
      <c r="H6" s="3"/>
      <c r="I6" s="3"/>
      <c r="J6" s="4"/>
    </row>
    <row r="7" spans="1:10" x14ac:dyDescent="0.25">
      <c r="A7" t="s">
        <v>4</v>
      </c>
      <c r="B7">
        <v>162</v>
      </c>
      <c r="C7">
        <v>151</v>
      </c>
      <c r="D7" s="1">
        <f t="shared" si="0"/>
        <v>93.209876543209873</v>
      </c>
      <c r="E7">
        <v>124</v>
      </c>
      <c r="F7">
        <v>106</v>
      </c>
      <c r="G7" s="1">
        <f t="shared" si="1"/>
        <v>85.483870967741936</v>
      </c>
      <c r="H7" s="3"/>
      <c r="I7" s="3"/>
      <c r="J7" s="4"/>
    </row>
    <row r="8" spans="1:10" x14ac:dyDescent="0.25">
      <c r="A8" t="s">
        <v>5</v>
      </c>
      <c r="B8">
        <v>350</v>
      </c>
      <c r="C8">
        <v>331</v>
      </c>
      <c r="D8" s="1">
        <f t="shared" si="0"/>
        <v>94.571428571428569</v>
      </c>
      <c r="E8">
        <v>267</v>
      </c>
      <c r="F8">
        <v>256</v>
      </c>
      <c r="G8" s="1">
        <f t="shared" si="1"/>
        <v>95.880149812734089</v>
      </c>
      <c r="H8" s="3">
        <v>3</v>
      </c>
      <c r="I8" s="3">
        <v>3</v>
      </c>
      <c r="J8" s="4">
        <f t="shared" ref="J8:J9" si="2">I8/H8*100</f>
        <v>100</v>
      </c>
    </row>
    <row r="9" spans="1:10" x14ac:dyDescent="0.25">
      <c r="A9" t="s">
        <v>6</v>
      </c>
      <c r="B9">
        <v>1039</v>
      </c>
      <c r="C9">
        <v>949</v>
      </c>
      <c r="D9" s="1">
        <f t="shared" si="0"/>
        <v>91.33782483156881</v>
      </c>
      <c r="E9">
        <v>687</v>
      </c>
      <c r="F9">
        <v>636</v>
      </c>
      <c r="G9" s="1">
        <f t="shared" si="1"/>
        <v>92.576419213973807</v>
      </c>
      <c r="H9" s="3">
        <v>8</v>
      </c>
      <c r="I9" s="3">
        <v>8</v>
      </c>
      <c r="J9" s="4">
        <f t="shared" si="2"/>
        <v>100</v>
      </c>
    </row>
    <row r="10" spans="1:10" x14ac:dyDescent="0.25">
      <c r="A10" t="s">
        <v>7</v>
      </c>
      <c r="B10">
        <v>67</v>
      </c>
      <c r="C10">
        <v>65</v>
      </c>
      <c r="D10" s="1">
        <f t="shared" si="0"/>
        <v>97.014925373134332</v>
      </c>
      <c r="E10">
        <v>44</v>
      </c>
      <c r="F10">
        <v>41</v>
      </c>
      <c r="G10" s="1">
        <f t="shared" si="1"/>
        <v>93.181818181818173</v>
      </c>
      <c r="H10" s="3"/>
      <c r="I10" s="3"/>
      <c r="J10" s="4"/>
    </row>
    <row r="11" spans="1:10" x14ac:dyDescent="0.25">
      <c r="A11" t="s">
        <v>10</v>
      </c>
      <c r="B11">
        <f>SUM(B5:B10)</f>
        <v>2176</v>
      </c>
      <c r="C11">
        <f>SUM(C5:C10)</f>
        <v>2027</v>
      </c>
      <c r="D11" s="1">
        <f t="shared" si="0"/>
        <v>93.152573529411768</v>
      </c>
      <c r="E11">
        <f>SUM(E5:E10)</f>
        <v>1517</v>
      </c>
      <c r="F11">
        <f>SUM(F5:F10)</f>
        <v>1415</v>
      </c>
      <c r="G11" s="1">
        <f t="shared" si="1"/>
        <v>93.2762030323006</v>
      </c>
      <c r="H11" s="3">
        <f>SUM(H5:H10)</f>
        <v>11</v>
      </c>
      <c r="I11" s="3">
        <f>SUM(I5:I10)</f>
        <v>11</v>
      </c>
      <c r="J11" s="4">
        <f t="shared" ref="J11" si="3">I11/H11*100</f>
        <v>100</v>
      </c>
    </row>
    <row r="12" spans="1:10" x14ac:dyDescent="0.25">
      <c r="H12" s="3"/>
      <c r="I12" s="3"/>
      <c r="J12" s="3"/>
    </row>
    <row r="13" spans="1:10" x14ac:dyDescent="0.25">
      <c r="A13" t="s">
        <v>8</v>
      </c>
      <c r="B13">
        <v>1351</v>
      </c>
      <c r="C13">
        <v>1137</v>
      </c>
      <c r="D13" s="1">
        <f t="shared" ref="D13:D17" si="4">C13/B13*100</f>
        <v>84.159881569207997</v>
      </c>
      <c r="E13">
        <v>938</v>
      </c>
      <c r="F13">
        <v>808</v>
      </c>
      <c r="G13" s="1">
        <f t="shared" ref="G13:G17" si="5">F13/E13*100</f>
        <v>86.140724946695087</v>
      </c>
      <c r="H13" s="3"/>
      <c r="I13" s="3"/>
      <c r="J13" s="4"/>
    </row>
    <row r="14" spans="1:10" x14ac:dyDescent="0.25">
      <c r="A14" t="s">
        <v>9</v>
      </c>
      <c r="B14">
        <v>1610</v>
      </c>
      <c r="C14">
        <v>1376</v>
      </c>
      <c r="D14" s="1">
        <f t="shared" si="4"/>
        <v>85.465838509316768</v>
      </c>
      <c r="E14">
        <v>1266</v>
      </c>
      <c r="F14">
        <v>1098</v>
      </c>
      <c r="G14" s="1">
        <f t="shared" si="5"/>
        <v>86.729857819905206</v>
      </c>
      <c r="H14" s="3"/>
      <c r="I14" s="3"/>
      <c r="J14" s="4"/>
    </row>
    <row r="15" spans="1:10" x14ac:dyDescent="0.25">
      <c r="A15" t="s">
        <v>11</v>
      </c>
      <c r="B15">
        <f>SUM(B13:B14)</f>
        <v>2961</v>
      </c>
      <c r="C15">
        <f>SUM(C13:C14)</f>
        <v>2513</v>
      </c>
      <c r="D15" s="1">
        <f t="shared" si="4"/>
        <v>84.869976359338068</v>
      </c>
      <c r="E15">
        <f>SUM(E13:E14)</f>
        <v>2204</v>
      </c>
      <c r="F15">
        <f>SUM(F13:F14)</f>
        <v>1906</v>
      </c>
      <c r="G15" s="1">
        <f t="shared" si="5"/>
        <v>86.479128856624328</v>
      </c>
      <c r="H15" s="3"/>
      <c r="I15" s="3"/>
      <c r="J15" s="4"/>
    </row>
    <row r="16" spans="1:10" x14ac:dyDescent="0.25">
      <c r="H16" s="3"/>
      <c r="I16" s="3"/>
      <c r="J16" s="3"/>
    </row>
    <row r="17" spans="1:10" x14ac:dyDescent="0.25">
      <c r="A17" t="s">
        <v>14</v>
      </c>
      <c r="B17">
        <f>B15+B11+B3</f>
        <v>11267</v>
      </c>
      <c r="C17">
        <f>C15+C11+C3</f>
        <v>10532</v>
      </c>
      <c r="D17" s="1">
        <f t="shared" si="4"/>
        <v>93.476524363184524</v>
      </c>
      <c r="E17">
        <f>E15+E11+E3</f>
        <v>7629</v>
      </c>
      <c r="F17">
        <f>F15+F11+F3</f>
        <v>7137</v>
      </c>
      <c r="G17" s="1">
        <f t="shared" si="5"/>
        <v>93.550924105387338</v>
      </c>
      <c r="H17" s="3">
        <f>H15+H11+H3</f>
        <v>55</v>
      </c>
      <c r="I17" s="3">
        <f>I15+I11+I3</f>
        <v>53</v>
      </c>
      <c r="J17" s="4">
        <f t="shared" ref="J17" si="6">I17/H17*100</f>
        <v>96.36363636363636</v>
      </c>
    </row>
    <row r="19" spans="1:10" x14ac:dyDescent="0.25">
      <c r="A19" t="s">
        <v>32</v>
      </c>
    </row>
  </sheetData>
  <mergeCells count="3">
    <mergeCell ref="B1:D1"/>
    <mergeCell ref="E1:G1"/>
    <mergeCell ref="H1:J1"/>
  </mergeCells>
  <pageMargins left="0.7" right="0.7" top="0.75" bottom="0.75" header="0.3" footer="0.3"/>
  <pageSetup paperSize="9" orientation="portrait" r:id="rId1"/>
  <ignoredErrors>
    <ignoredError sqref="D5:D10 G5:G10" evalError="1"/>
    <ignoredError sqref="D11 G11" evalError="1" formula="1"/>
    <ignoredError sqref="D12:D17 G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6E62-E4B0-43C1-965E-BF6007D9409C}">
  <dimension ref="A1:E14"/>
  <sheetViews>
    <sheetView workbookViewId="0"/>
  </sheetViews>
  <sheetFormatPr baseColWidth="10" defaultRowHeight="15" x14ac:dyDescent="0.25"/>
  <cols>
    <col min="1" max="1" width="31.7109375" bestFit="1" customWidth="1"/>
  </cols>
  <sheetData>
    <row r="1" spans="1:5" x14ac:dyDescent="0.25">
      <c r="B1" s="6" t="s">
        <v>23</v>
      </c>
      <c r="C1" s="6"/>
      <c r="D1" s="6"/>
      <c r="E1" s="6"/>
    </row>
    <row r="2" spans="1:5" x14ac:dyDescent="0.25">
      <c r="A2" t="s">
        <v>17</v>
      </c>
      <c r="B2" t="s">
        <v>22</v>
      </c>
      <c r="C2" t="s">
        <v>10</v>
      </c>
      <c r="D2" t="s">
        <v>11</v>
      </c>
      <c r="E2" t="s">
        <v>25</v>
      </c>
    </row>
    <row r="3" spans="1:5" x14ac:dyDescent="0.25">
      <c r="A3" t="s">
        <v>20</v>
      </c>
      <c r="B3">
        <v>298</v>
      </c>
      <c r="C3">
        <v>9</v>
      </c>
      <c r="E3">
        <f>SUM(B3:D3)</f>
        <v>307</v>
      </c>
    </row>
    <row r="4" spans="1:5" x14ac:dyDescent="0.25">
      <c r="A4" t="s">
        <v>18</v>
      </c>
      <c r="B4">
        <v>1585</v>
      </c>
      <c r="C4">
        <v>117</v>
      </c>
      <c r="D4">
        <v>296</v>
      </c>
      <c r="E4">
        <f t="shared" ref="E4:E6" si="0">SUM(B4:D4)</f>
        <v>1998</v>
      </c>
    </row>
    <row r="5" spans="1:5" x14ac:dyDescent="0.25">
      <c r="A5" t="s">
        <v>19</v>
      </c>
      <c r="B5">
        <v>2786</v>
      </c>
      <c r="C5">
        <v>606</v>
      </c>
      <c r="D5">
        <v>975</v>
      </c>
      <c r="E5">
        <f t="shared" si="0"/>
        <v>4367</v>
      </c>
    </row>
    <row r="6" spans="1:5" x14ac:dyDescent="0.25">
      <c r="A6" t="s">
        <v>21</v>
      </c>
      <c r="B6">
        <v>3220</v>
      </c>
      <c r="C6">
        <v>1353</v>
      </c>
      <c r="D6">
        <v>1564</v>
      </c>
      <c r="E6">
        <f t="shared" si="0"/>
        <v>6137</v>
      </c>
    </row>
    <row r="7" spans="1:5" x14ac:dyDescent="0.25">
      <c r="A7" t="s">
        <v>24</v>
      </c>
      <c r="B7">
        <f>ROUND((B3+B4+B5+B6)/'tab1'!C2*100,1)</f>
        <v>80.099999999999994</v>
      </c>
      <c r="C7">
        <f>ROUND((C3+C4+C5+C6)/'tab1'!C10*100,1)</f>
        <v>60.4</v>
      </c>
      <c r="D7" s="1">
        <f>ROUND((D3+D4+D5+D6)/'tab1'!C14*100,1)</f>
        <v>64.2</v>
      </c>
      <c r="E7">
        <f>ROUND((E3+E4+E5+E6)/'tab1'!C16*100,1)</f>
        <v>72.3</v>
      </c>
    </row>
    <row r="9" spans="1:5" x14ac:dyDescent="0.25">
      <c r="A9" t="s">
        <v>32</v>
      </c>
    </row>
    <row r="14" spans="1:5" x14ac:dyDescent="0.25">
      <c r="B14" s="1"/>
      <c r="C14" s="1"/>
      <c r="D14" s="1"/>
    </row>
  </sheetData>
  <mergeCells count="1"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9CD0-6D8D-452F-85C0-64DE93250342}">
  <dimension ref="A1:H23"/>
  <sheetViews>
    <sheetView workbookViewId="0"/>
  </sheetViews>
  <sheetFormatPr baseColWidth="10" defaultRowHeight="15" x14ac:dyDescent="0.25"/>
  <cols>
    <col min="2" max="7" width="10" customWidth="1"/>
  </cols>
  <sheetData>
    <row r="1" spans="1:8" x14ac:dyDescent="0.25">
      <c r="B1" s="6" t="s">
        <v>29</v>
      </c>
      <c r="C1" s="6"/>
      <c r="D1" s="6"/>
      <c r="E1" s="6" t="s">
        <v>30</v>
      </c>
      <c r="F1" s="6"/>
      <c r="G1" s="6"/>
    </row>
    <row r="2" spans="1:8" x14ac:dyDescent="0.25">
      <c r="B2" t="s">
        <v>0</v>
      </c>
      <c r="C2" t="s">
        <v>1</v>
      </c>
      <c r="D2" t="s">
        <v>29</v>
      </c>
      <c r="E2" t="s">
        <v>0</v>
      </c>
      <c r="F2" t="s">
        <v>1</v>
      </c>
      <c r="G2" t="s">
        <v>30</v>
      </c>
    </row>
    <row r="3" spans="1:8" x14ac:dyDescent="0.25">
      <c r="A3" t="s">
        <v>26</v>
      </c>
      <c r="B3">
        <v>5596</v>
      </c>
      <c r="C3">
        <v>5487</v>
      </c>
      <c r="D3" s="1">
        <f>C3/B3*100</f>
        <v>98.052180128663338</v>
      </c>
      <c r="E3">
        <v>4486</v>
      </c>
      <c r="F3">
        <v>4363</v>
      </c>
      <c r="G3" s="1">
        <f>F3/E3*100</f>
        <v>97.258136424431569</v>
      </c>
      <c r="H3" s="2"/>
    </row>
    <row r="4" spans="1:8" x14ac:dyDescent="0.25">
      <c r="A4" t="s">
        <v>27</v>
      </c>
      <c r="B4">
        <v>1922</v>
      </c>
      <c r="C4">
        <v>1817</v>
      </c>
      <c r="D4" s="1">
        <f t="shared" ref="D4:D6" si="0">C4/B4*100</f>
        <v>94.536940686784604</v>
      </c>
      <c r="E4">
        <v>1782</v>
      </c>
      <c r="F4">
        <v>1636</v>
      </c>
      <c r="G4" s="1">
        <f t="shared" ref="G4:G6" si="1">F4/E4*100</f>
        <v>91.806958473625144</v>
      </c>
      <c r="H4" s="2"/>
    </row>
    <row r="5" spans="1:8" x14ac:dyDescent="0.25">
      <c r="A5" t="s">
        <v>28</v>
      </c>
      <c r="B5">
        <v>2032</v>
      </c>
      <c r="C5">
        <v>1787</v>
      </c>
      <c r="D5" s="1">
        <f t="shared" si="0"/>
        <v>87.94291338582677</v>
      </c>
      <c r="E5">
        <v>3133</v>
      </c>
      <c r="F5">
        <v>2632</v>
      </c>
      <c r="G5" s="1">
        <f t="shared" si="1"/>
        <v>84.008937120970316</v>
      </c>
      <c r="H5" s="2"/>
    </row>
    <row r="6" spans="1:8" x14ac:dyDescent="0.25">
      <c r="B6">
        <f>SUM(B3:B5)</f>
        <v>9550</v>
      </c>
      <c r="C6">
        <f>SUM(C3:C5)</f>
        <v>9091</v>
      </c>
      <c r="D6" s="1">
        <f t="shared" si="0"/>
        <v>95.193717277486911</v>
      </c>
      <c r="E6">
        <f>SUM(E3:E5)</f>
        <v>9401</v>
      </c>
      <c r="F6">
        <f>SUM(F3:F5)</f>
        <v>8631</v>
      </c>
      <c r="G6" s="1">
        <f t="shared" si="1"/>
        <v>91.809381980640353</v>
      </c>
    </row>
    <row r="23" spans="1:1" x14ac:dyDescent="0.25">
      <c r="A23" t="s">
        <v>32</v>
      </c>
    </row>
  </sheetData>
  <mergeCells count="2">
    <mergeCell ref="B1:D1"/>
    <mergeCell ref="E1:G1"/>
  </mergeCells>
  <pageMargins left="0.7" right="0.7" top="0.75" bottom="0.75" header="0.3" footer="0.3"/>
  <ignoredErrors>
    <ignoredError sqref="D6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tab1</vt:lpstr>
      <vt:lpstr>tab2</vt:lpstr>
      <vt:lpstr>tab3</vt:lpstr>
      <vt:lpstr>Graph1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Sigwald</dc:creator>
  <cp:lastModifiedBy>Raphael Sigwald</cp:lastModifiedBy>
  <dcterms:created xsi:type="dcterms:W3CDTF">2021-07-09T14:20:39Z</dcterms:created>
  <dcterms:modified xsi:type="dcterms:W3CDTF">2021-09-01T07:33:16Z</dcterms:modified>
</cp:coreProperties>
</file>