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2525" activeTab="0"/>
  </bookViews>
  <sheets>
    <sheet name="Tableau amortissement" sheetId="1" r:id="rId1"/>
    <sheet name="Tableau de valeurs" sheetId="2" r:id="rId2"/>
    <sheet name="Dichotomie" sheetId="3" r:id="rId3"/>
    <sheet name="Programmation linéaire" sheetId="4" r:id="rId4"/>
  </sheets>
  <definedNames>
    <definedName name="a">'Dichotomie'!$A:$A</definedName>
    <definedName name="b">'Dichotomie'!$C:$C</definedName>
    <definedName name="x">'Programmation linéaire'!$6:$6</definedName>
    <definedName name="xx">'Tableau de valeurs'!$B$7:$B$56</definedName>
    <definedName name="y">'Programmation linéaire'!$B:$B</definedName>
  </definedNames>
  <calcPr fullCalcOnLoad="1"/>
</workbook>
</file>

<file path=xl/sharedStrings.xml><?xml version="1.0" encoding="utf-8"?>
<sst xmlns="http://schemas.openxmlformats.org/spreadsheetml/2006/main" count="36" uniqueCount="28">
  <si>
    <t>Dette en 
début d'année</t>
  </si>
  <si>
    <t>Intérêt</t>
  </si>
  <si>
    <t>Annuité</t>
  </si>
  <si>
    <t>Dette en fin
 d'année</t>
  </si>
  <si>
    <t>Emprunt</t>
  </si>
  <si>
    <t>Taux</t>
  </si>
  <si>
    <t>Amortissement</t>
  </si>
  <si>
    <t>Coefficient
multiplicateur</t>
  </si>
  <si>
    <t>Durée</t>
  </si>
  <si>
    <t>Années</t>
  </si>
  <si>
    <t>Départ x</t>
  </si>
  <si>
    <t>Pas</t>
  </si>
  <si>
    <t>Départ y</t>
  </si>
  <si>
    <t>y/x</t>
  </si>
  <si>
    <t>MAX</t>
  </si>
  <si>
    <t>x</t>
  </si>
  <si>
    <t>y</t>
  </si>
  <si>
    <t>FE</t>
  </si>
  <si>
    <t>a=</t>
  </si>
  <si>
    <t>b=</t>
  </si>
  <si>
    <t>f(x)</t>
  </si>
  <si>
    <t>h=</t>
  </si>
  <si>
    <t>a</t>
  </si>
  <si>
    <t>b</t>
  </si>
  <si>
    <t>f(a) x f(c)</t>
  </si>
  <si>
    <t>f(c)</t>
  </si>
  <si>
    <t>c</t>
  </si>
  <si>
    <t>DICHOTOMIE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</si>
</sst>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.0"/>
    <numFmt numFmtId="167" formatCode="0.000"/>
    <numFmt numFmtId="168" formatCode="0.0000"/>
    <numFmt numFmtId="169" formatCode="0.00000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53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'Tableau de valeurs'!$B$7:$B$106</c:f>
              <c:numCache/>
            </c:numRef>
          </c:xVal>
          <c:yVal>
            <c:numRef>
              <c:f>'Tableau de valeurs'!$C$7:$C$106</c:f>
              <c:numCache/>
            </c:numRef>
          </c:yVal>
          <c:smooth val="1"/>
        </c:ser>
        <c:axId val="43973004"/>
        <c:axId val="60212717"/>
      </c:scatterChart>
      <c:val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12717"/>
        <c:crosses val="autoZero"/>
        <c:crossBetween val="midCat"/>
        <c:dispUnits/>
      </c:valAx>
      <c:valAx>
        <c:axId val="60212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7300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7</xdr:row>
      <xdr:rowOff>19050</xdr:rowOff>
    </xdr:from>
    <xdr:to>
      <xdr:col>10</xdr:col>
      <xdr:colOff>390525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438400" y="1152525"/>
        <a:ext cx="5267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G62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5.140625" style="4" customWidth="1"/>
    <col min="3" max="3" width="14.8515625" style="0" customWidth="1"/>
    <col min="4" max="4" width="15.421875" style="6" customWidth="1"/>
    <col min="5" max="5" width="16.28125" style="0" customWidth="1"/>
    <col min="6" max="7" width="14.57421875" style="0" customWidth="1"/>
  </cols>
  <sheetData>
    <row r="2" spans="1:2" ht="12.75">
      <c r="A2" s="33" t="s">
        <v>4</v>
      </c>
      <c r="B2" s="12">
        <v>11000</v>
      </c>
    </row>
    <row r="3" spans="1:2" ht="12.75">
      <c r="A3" s="33" t="s">
        <v>5</v>
      </c>
      <c r="B3" s="13">
        <v>0.04</v>
      </c>
    </row>
    <row r="4" ht="12.75">
      <c r="B4" s="10"/>
    </row>
    <row r="5" ht="12.75">
      <c r="B5" s="10"/>
    </row>
    <row r="6" spans="1:7" s="2" customFormat="1" ht="25.5">
      <c r="A6" s="2" t="s">
        <v>9</v>
      </c>
      <c r="B6" s="5" t="s">
        <v>0</v>
      </c>
      <c r="C6" s="2" t="s">
        <v>1</v>
      </c>
      <c r="D6" s="7" t="s">
        <v>2</v>
      </c>
      <c r="E6" s="3" t="s">
        <v>3</v>
      </c>
      <c r="F6" s="2" t="s">
        <v>6</v>
      </c>
      <c r="G6" s="3" t="s">
        <v>7</v>
      </c>
    </row>
    <row r="7" spans="1:6" ht="12.75">
      <c r="A7" s="1">
        <v>1</v>
      </c>
      <c r="B7" s="4">
        <f>B2</f>
        <v>11000</v>
      </c>
      <c r="C7" s="4">
        <f>B7*$B$3</f>
        <v>440</v>
      </c>
      <c r="D7" s="8">
        <v>1356.2</v>
      </c>
      <c r="E7" s="4">
        <f>B7+C7-D7</f>
        <v>10083.8</v>
      </c>
      <c r="F7" s="4">
        <f>D7-C7</f>
        <v>916.2</v>
      </c>
    </row>
    <row r="8" spans="1:7" ht="12.75">
      <c r="A8" s="1">
        <f aca="true" t="shared" si="0" ref="A8:A16">A7+1</f>
        <v>2</v>
      </c>
      <c r="B8" s="4">
        <f aca="true" t="shared" si="1" ref="B8:B16">E7</f>
        <v>10083.8</v>
      </c>
      <c r="C8" s="4">
        <f aca="true" t="shared" si="2" ref="C8:C16">B8*$B$3</f>
        <v>403.352</v>
      </c>
      <c r="D8" s="6">
        <f aca="true" t="shared" si="3" ref="D8:D15">D7</f>
        <v>1356.2</v>
      </c>
      <c r="E8" s="4">
        <f aca="true" t="shared" si="4" ref="E8:E16">B8+C8-D8</f>
        <v>9130.952</v>
      </c>
      <c r="F8" s="4">
        <f aca="true" t="shared" si="5" ref="F8:F16">D8-C8</f>
        <v>952.8480000000001</v>
      </c>
      <c r="G8">
        <f>F8/F7</f>
        <v>1.04</v>
      </c>
    </row>
    <row r="9" spans="1:7" ht="12.75">
      <c r="A9" s="1">
        <f t="shared" si="0"/>
        <v>3</v>
      </c>
      <c r="B9" s="4">
        <f t="shared" si="1"/>
        <v>9130.952</v>
      </c>
      <c r="C9" s="4">
        <f t="shared" si="2"/>
        <v>365.23807999999997</v>
      </c>
      <c r="D9" s="6">
        <f t="shared" si="3"/>
        <v>1356.2</v>
      </c>
      <c r="E9" s="4">
        <f t="shared" si="4"/>
        <v>8139.990079999999</v>
      </c>
      <c r="F9" s="4">
        <f t="shared" si="5"/>
        <v>990.9619200000001</v>
      </c>
      <c r="G9">
        <f aca="true" t="shared" si="6" ref="G9:G16">F9/F8</f>
        <v>1.04</v>
      </c>
    </row>
    <row r="10" spans="1:7" ht="12.75">
      <c r="A10" s="1">
        <f t="shared" si="0"/>
        <v>4</v>
      </c>
      <c r="B10" s="4">
        <f t="shared" si="1"/>
        <v>8139.990079999999</v>
      </c>
      <c r="C10" s="4">
        <f t="shared" si="2"/>
        <v>325.59960319999993</v>
      </c>
      <c r="D10" s="6">
        <f t="shared" si="3"/>
        <v>1356.2</v>
      </c>
      <c r="E10" s="4">
        <f t="shared" si="4"/>
        <v>7109.389683199998</v>
      </c>
      <c r="F10" s="4">
        <f t="shared" si="5"/>
        <v>1030.6003968</v>
      </c>
      <c r="G10">
        <f t="shared" si="6"/>
        <v>1.0399999999999998</v>
      </c>
    </row>
    <row r="11" spans="1:7" ht="12.75">
      <c r="A11" s="1">
        <f t="shared" si="0"/>
        <v>5</v>
      </c>
      <c r="B11" s="4">
        <f t="shared" si="1"/>
        <v>7109.389683199998</v>
      </c>
      <c r="C11" s="4">
        <f t="shared" si="2"/>
        <v>284.37558732799994</v>
      </c>
      <c r="D11" s="6">
        <f t="shared" si="3"/>
        <v>1356.2</v>
      </c>
      <c r="E11" s="4">
        <f t="shared" si="4"/>
        <v>6037.565270527998</v>
      </c>
      <c r="F11" s="4">
        <f t="shared" si="5"/>
        <v>1071.824412672</v>
      </c>
      <c r="G11">
        <f t="shared" si="6"/>
        <v>1.04</v>
      </c>
    </row>
    <row r="12" spans="1:7" ht="12.75">
      <c r="A12" s="1">
        <f t="shared" si="0"/>
        <v>6</v>
      </c>
      <c r="B12" s="4">
        <f t="shared" si="1"/>
        <v>6037.565270527998</v>
      </c>
      <c r="C12" s="4">
        <f t="shared" si="2"/>
        <v>241.50261082111993</v>
      </c>
      <c r="D12" s="6">
        <f t="shared" si="3"/>
        <v>1356.2</v>
      </c>
      <c r="E12" s="4">
        <f t="shared" si="4"/>
        <v>4922.867881349118</v>
      </c>
      <c r="F12" s="4">
        <f t="shared" si="5"/>
        <v>1114.69738917888</v>
      </c>
      <c r="G12">
        <f t="shared" si="6"/>
        <v>1.0399999999999998</v>
      </c>
    </row>
    <row r="13" spans="1:7" ht="12.75">
      <c r="A13" s="1">
        <f t="shared" si="0"/>
        <v>7</v>
      </c>
      <c r="B13" s="4">
        <f t="shared" si="1"/>
        <v>4922.867881349118</v>
      </c>
      <c r="C13" s="4">
        <f t="shared" si="2"/>
        <v>196.91471525396472</v>
      </c>
      <c r="D13" s="6">
        <f t="shared" si="3"/>
        <v>1356.2</v>
      </c>
      <c r="E13" s="4">
        <f t="shared" si="4"/>
        <v>3763.5825966030825</v>
      </c>
      <c r="F13" s="4">
        <f t="shared" si="5"/>
        <v>1159.2852847460354</v>
      </c>
      <c r="G13">
        <f t="shared" si="6"/>
        <v>1.04</v>
      </c>
    </row>
    <row r="14" spans="1:7" ht="12.75">
      <c r="A14" s="1">
        <f t="shared" si="0"/>
        <v>8</v>
      </c>
      <c r="B14" s="4">
        <f t="shared" si="1"/>
        <v>3763.5825966030825</v>
      </c>
      <c r="C14" s="4">
        <f t="shared" si="2"/>
        <v>150.54330386412332</v>
      </c>
      <c r="D14" s="6">
        <f t="shared" si="3"/>
        <v>1356.2</v>
      </c>
      <c r="E14" s="4">
        <f t="shared" si="4"/>
        <v>2557.925900467206</v>
      </c>
      <c r="F14" s="4">
        <f t="shared" si="5"/>
        <v>1205.6566961358767</v>
      </c>
      <c r="G14">
        <f t="shared" si="6"/>
        <v>1.04</v>
      </c>
    </row>
    <row r="15" spans="1:7" ht="12.75">
      <c r="A15" s="1">
        <f t="shared" si="0"/>
        <v>9</v>
      </c>
      <c r="B15" s="4">
        <f t="shared" si="1"/>
        <v>2557.925900467206</v>
      </c>
      <c r="C15" s="4">
        <f t="shared" si="2"/>
        <v>102.31703601868823</v>
      </c>
      <c r="D15" s="6">
        <f t="shared" si="3"/>
        <v>1356.2</v>
      </c>
      <c r="E15" s="4">
        <f t="shared" si="4"/>
        <v>1304.042936485894</v>
      </c>
      <c r="F15" s="4">
        <f t="shared" si="5"/>
        <v>1253.8829639813118</v>
      </c>
      <c r="G15">
        <f t="shared" si="6"/>
        <v>1.04</v>
      </c>
    </row>
    <row r="16" spans="1:7" ht="12.75">
      <c r="A16" s="1">
        <f t="shared" si="0"/>
        <v>10</v>
      </c>
      <c r="B16" s="4">
        <f t="shared" si="1"/>
        <v>1304.042936485894</v>
      </c>
      <c r="C16" s="4">
        <f t="shared" si="2"/>
        <v>52.161717459435756</v>
      </c>
      <c r="D16" s="6">
        <f>B16+C16</f>
        <v>1356.2046539453297</v>
      </c>
      <c r="E16" s="4">
        <f t="shared" si="4"/>
        <v>0</v>
      </c>
      <c r="F16" s="4">
        <f t="shared" si="5"/>
        <v>1304.042936485894</v>
      </c>
      <c r="G16">
        <f t="shared" si="6"/>
        <v>1.040003711626574</v>
      </c>
    </row>
    <row r="17" spans="1:6" ht="12.75">
      <c r="A17" s="1"/>
      <c r="C17" s="4"/>
      <c r="E17" s="4"/>
      <c r="F17" s="9">
        <f>SUM(F7:F16)</f>
        <v>11000</v>
      </c>
    </row>
    <row r="18" spans="1:6" ht="12.75">
      <c r="A18" s="11" t="s">
        <v>4</v>
      </c>
      <c r="B18" s="12">
        <v>11000</v>
      </c>
      <c r="C18" s="4"/>
      <c r="E18" s="4"/>
      <c r="F18" s="4"/>
    </row>
    <row r="19" spans="1:6" ht="12.75">
      <c r="A19" s="11" t="s">
        <v>5</v>
      </c>
      <c r="B19" s="13">
        <v>0.05</v>
      </c>
      <c r="C19" s="4"/>
      <c r="E19" s="4"/>
      <c r="F19" s="4"/>
    </row>
    <row r="20" spans="1:6" ht="12.75">
      <c r="A20" s="11" t="s">
        <v>8</v>
      </c>
      <c r="B20" s="14">
        <v>15</v>
      </c>
      <c r="C20" s="4"/>
      <c r="E20" s="4"/>
      <c r="F20" s="4"/>
    </row>
    <row r="21" spans="1:6" ht="12.75">
      <c r="A21" s="1"/>
      <c r="C21" s="4"/>
      <c r="E21" s="4"/>
      <c r="F21" s="4"/>
    </row>
    <row r="22" spans="1:7" s="2" customFormat="1" ht="25.5">
      <c r="A22" s="2" t="s">
        <v>9</v>
      </c>
      <c r="B22" s="5" t="s">
        <v>0</v>
      </c>
      <c r="C22" s="2" t="s">
        <v>1</v>
      </c>
      <c r="D22" s="7" t="s">
        <v>2</v>
      </c>
      <c r="E22" s="3" t="s">
        <v>6</v>
      </c>
      <c r="G22" s="3"/>
    </row>
    <row r="23" spans="1:6" ht="12.75">
      <c r="A23" s="1">
        <v>1</v>
      </c>
      <c r="B23" s="4">
        <f>B18</f>
        <v>11000</v>
      </c>
      <c r="C23" s="4">
        <f>IF(A23="","",B23*$B$19)</f>
        <v>550</v>
      </c>
      <c r="D23" s="6">
        <f>IF(A23="","",$B$19*$B$18/(1-(1+$B$19)^(-$B$20)))</f>
        <v>1059.765163701688</v>
      </c>
      <c r="E23" s="4">
        <f>IF(A23="","",D23-C23)</f>
        <v>509.7651637016879</v>
      </c>
      <c r="F23" s="4"/>
    </row>
    <row r="24" spans="1:7" ht="12.75">
      <c r="A24" s="1">
        <f>IF(A23&gt;$B$20-1,"",A23+1)</f>
        <v>2</v>
      </c>
      <c r="B24" s="4">
        <f>IF(A24="","",B23-E23)</f>
        <v>10490.234836298312</v>
      </c>
      <c r="C24" s="4">
        <f aca="true" t="shared" si="7" ref="C24:C62">IF(A24="","",B24*$B$19)</f>
        <v>524.5117418149156</v>
      </c>
      <c r="D24" s="6">
        <f aca="true" t="shared" si="8" ref="D24:D62">IF(A24="","",$B$19*$B$18/(1-(1+$B$19)^(-$B$20)))</f>
        <v>1059.765163701688</v>
      </c>
      <c r="E24" s="4">
        <f aca="true" t="shared" si="9" ref="E24:E62">IF(A24="","",D24-C24)</f>
        <v>535.2534218867723</v>
      </c>
      <c r="F24" s="4"/>
      <c r="G24" s="10"/>
    </row>
    <row r="25" spans="1:7" ht="12.75">
      <c r="A25" s="1">
        <f aca="true" t="shared" si="10" ref="A25:A62">IF(A24&gt;$B$20-1,"",A24+1)</f>
        <v>3</v>
      </c>
      <c r="B25" s="4">
        <f aca="true" t="shared" si="11" ref="B25:B62">IF(A25="","",B24-E24)</f>
        <v>9954.981414411539</v>
      </c>
      <c r="C25" s="4">
        <f t="shared" si="7"/>
        <v>497.749070720577</v>
      </c>
      <c r="D25" s="6">
        <f t="shared" si="8"/>
        <v>1059.765163701688</v>
      </c>
      <c r="E25" s="4">
        <f t="shared" si="9"/>
        <v>562.0160929811109</v>
      </c>
      <c r="F25" s="4"/>
      <c r="G25" s="10"/>
    </row>
    <row r="26" spans="1:7" ht="12.75">
      <c r="A26" s="1">
        <f t="shared" si="10"/>
        <v>4</v>
      </c>
      <c r="B26" s="4">
        <f t="shared" si="11"/>
        <v>9392.965321430427</v>
      </c>
      <c r="C26" s="4">
        <f t="shared" si="7"/>
        <v>469.6482660715214</v>
      </c>
      <c r="D26" s="6">
        <f t="shared" si="8"/>
        <v>1059.765163701688</v>
      </c>
      <c r="E26" s="4">
        <f t="shared" si="9"/>
        <v>590.1168976301665</v>
      </c>
      <c r="F26" s="4"/>
      <c r="G26" s="10"/>
    </row>
    <row r="27" spans="1:7" ht="12.75">
      <c r="A27" s="1">
        <f t="shared" si="10"/>
        <v>5</v>
      </c>
      <c r="B27" s="4">
        <f t="shared" si="11"/>
        <v>8802.84842380026</v>
      </c>
      <c r="C27" s="4">
        <f t="shared" si="7"/>
        <v>440.142421190013</v>
      </c>
      <c r="D27" s="6">
        <f t="shared" si="8"/>
        <v>1059.765163701688</v>
      </c>
      <c r="E27" s="4">
        <f t="shared" si="9"/>
        <v>619.6227425116749</v>
      </c>
      <c r="F27" s="4"/>
      <c r="G27" s="10"/>
    </row>
    <row r="28" spans="1:7" ht="12.75">
      <c r="A28" s="1">
        <f t="shared" si="10"/>
        <v>6</v>
      </c>
      <c r="B28" s="4">
        <f t="shared" si="11"/>
        <v>8183.225681288585</v>
      </c>
      <c r="C28" s="4">
        <f t="shared" si="7"/>
        <v>409.1612840644293</v>
      </c>
      <c r="D28" s="6">
        <f t="shared" si="8"/>
        <v>1059.765163701688</v>
      </c>
      <c r="E28" s="4">
        <f t="shared" si="9"/>
        <v>650.6038796372586</v>
      </c>
      <c r="F28" s="4"/>
      <c r="G28" s="10"/>
    </row>
    <row r="29" spans="1:7" ht="12.75">
      <c r="A29" s="1">
        <f t="shared" si="10"/>
        <v>7</v>
      </c>
      <c r="B29" s="4">
        <f t="shared" si="11"/>
        <v>7532.621801651327</v>
      </c>
      <c r="C29" s="4">
        <f t="shared" si="7"/>
        <v>376.63109008256635</v>
      </c>
      <c r="D29" s="6">
        <f t="shared" si="8"/>
        <v>1059.765163701688</v>
      </c>
      <c r="E29" s="4">
        <f t="shared" si="9"/>
        <v>683.1340736191216</v>
      </c>
      <c r="F29" s="4"/>
      <c r="G29" s="10"/>
    </row>
    <row r="30" spans="1:7" ht="12.75">
      <c r="A30" s="1">
        <f t="shared" si="10"/>
        <v>8</v>
      </c>
      <c r="B30" s="4">
        <f t="shared" si="11"/>
        <v>6849.487728032205</v>
      </c>
      <c r="C30" s="4">
        <f t="shared" si="7"/>
        <v>342.4743864016103</v>
      </c>
      <c r="D30" s="6">
        <f t="shared" si="8"/>
        <v>1059.765163701688</v>
      </c>
      <c r="E30" s="4">
        <f t="shared" si="9"/>
        <v>717.2907773000777</v>
      </c>
      <c r="F30" s="4"/>
      <c r="G30" s="10"/>
    </row>
    <row r="31" spans="1:7" ht="12.75">
      <c r="A31" s="1">
        <f t="shared" si="10"/>
        <v>9</v>
      </c>
      <c r="B31" s="4">
        <f t="shared" si="11"/>
        <v>6132.196950732127</v>
      </c>
      <c r="C31" s="4">
        <f t="shared" si="7"/>
        <v>306.60984753660637</v>
      </c>
      <c r="D31" s="6">
        <f t="shared" si="8"/>
        <v>1059.765163701688</v>
      </c>
      <c r="E31" s="4">
        <f t="shared" si="9"/>
        <v>753.1553161650816</v>
      </c>
      <c r="F31" s="4"/>
      <c r="G31" s="10"/>
    </row>
    <row r="32" spans="1:7" ht="12.75">
      <c r="A32" s="1">
        <f t="shared" si="10"/>
        <v>10</v>
      </c>
      <c r="B32" s="4">
        <f t="shared" si="11"/>
        <v>5379.041634567046</v>
      </c>
      <c r="C32" s="4">
        <f t="shared" si="7"/>
        <v>268.9520817283523</v>
      </c>
      <c r="D32" s="6">
        <f t="shared" si="8"/>
        <v>1059.765163701688</v>
      </c>
      <c r="E32" s="4">
        <f t="shared" si="9"/>
        <v>790.8130819733356</v>
      </c>
      <c r="F32" s="4"/>
      <c r="G32" s="10"/>
    </row>
    <row r="33" spans="1:7" ht="12.75">
      <c r="A33" s="1">
        <f t="shared" si="10"/>
        <v>11</v>
      </c>
      <c r="B33" s="4">
        <f t="shared" si="11"/>
        <v>4588.2285525937095</v>
      </c>
      <c r="C33" s="4">
        <f t="shared" si="7"/>
        <v>229.41142762968548</v>
      </c>
      <c r="D33" s="6">
        <f t="shared" si="8"/>
        <v>1059.765163701688</v>
      </c>
      <c r="E33" s="4">
        <f t="shared" si="9"/>
        <v>830.3537360720024</v>
      </c>
      <c r="F33" s="4"/>
      <c r="G33" s="10"/>
    </row>
    <row r="34" spans="1:7" ht="12.75">
      <c r="A34" s="1">
        <f t="shared" si="10"/>
        <v>12</v>
      </c>
      <c r="B34" s="4">
        <f t="shared" si="11"/>
        <v>3757.874816521707</v>
      </c>
      <c r="C34" s="4">
        <f t="shared" si="7"/>
        <v>187.89374082608538</v>
      </c>
      <c r="D34" s="6">
        <f t="shared" si="8"/>
        <v>1059.765163701688</v>
      </c>
      <c r="E34" s="4">
        <f t="shared" si="9"/>
        <v>871.8714228756025</v>
      </c>
      <c r="F34" s="4"/>
      <c r="G34" s="10"/>
    </row>
    <row r="35" spans="1:7" ht="12.75">
      <c r="A35" s="1">
        <f t="shared" si="10"/>
        <v>13</v>
      </c>
      <c r="B35" s="4">
        <f t="shared" si="11"/>
        <v>2886.0033936461045</v>
      </c>
      <c r="C35" s="4">
        <f t="shared" si="7"/>
        <v>144.30016968230524</v>
      </c>
      <c r="D35" s="6">
        <f t="shared" si="8"/>
        <v>1059.765163701688</v>
      </c>
      <c r="E35" s="4">
        <f t="shared" si="9"/>
        <v>915.4649940193826</v>
      </c>
      <c r="F35" s="4"/>
      <c r="G35" s="10"/>
    </row>
    <row r="36" spans="1:7" ht="12.75">
      <c r="A36" s="1">
        <f t="shared" si="10"/>
        <v>14</v>
      </c>
      <c r="B36" s="4">
        <f t="shared" si="11"/>
        <v>1970.538399626722</v>
      </c>
      <c r="C36" s="4">
        <f t="shared" si="7"/>
        <v>98.5269199813361</v>
      </c>
      <c r="D36" s="6">
        <f t="shared" si="8"/>
        <v>1059.765163701688</v>
      </c>
      <c r="E36" s="4">
        <f t="shared" si="9"/>
        <v>961.2382437203519</v>
      </c>
      <c r="F36" s="4"/>
      <c r="G36" s="10"/>
    </row>
    <row r="37" spans="1:7" ht="12.75">
      <c r="A37" s="1">
        <f t="shared" si="10"/>
        <v>15</v>
      </c>
      <c r="B37" s="4">
        <f t="shared" si="11"/>
        <v>1009.30015590637</v>
      </c>
      <c r="C37" s="4">
        <f t="shared" si="7"/>
        <v>50.465007795318506</v>
      </c>
      <c r="D37" s="6">
        <f t="shared" si="8"/>
        <v>1059.765163701688</v>
      </c>
      <c r="E37" s="4">
        <f t="shared" si="9"/>
        <v>1009.3001559063695</v>
      </c>
      <c r="F37" s="4"/>
      <c r="G37" s="10"/>
    </row>
    <row r="38" spans="1:7" ht="12.75">
      <c r="A38" s="1">
        <f t="shared" si="10"/>
      </c>
      <c r="B38" s="4">
        <f t="shared" si="11"/>
      </c>
      <c r="C38" s="4">
        <f t="shared" si="7"/>
      </c>
      <c r="D38" s="6">
        <f t="shared" si="8"/>
      </c>
      <c r="E38" s="4">
        <f t="shared" si="9"/>
      </c>
      <c r="F38" s="4"/>
      <c r="G38" s="10"/>
    </row>
    <row r="39" spans="1:7" ht="12.75">
      <c r="A39" s="1">
        <f t="shared" si="10"/>
      </c>
      <c r="B39" s="4">
        <f t="shared" si="11"/>
      </c>
      <c r="C39" s="4">
        <f t="shared" si="7"/>
      </c>
      <c r="D39" s="6">
        <f t="shared" si="8"/>
      </c>
      <c r="E39" s="4">
        <f t="shared" si="9"/>
      </c>
      <c r="F39" s="4"/>
      <c r="G39" s="10"/>
    </row>
    <row r="40" spans="1:7" ht="12.75">
      <c r="A40" s="1">
        <f t="shared" si="10"/>
      </c>
      <c r="B40" s="4">
        <f t="shared" si="11"/>
      </c>
      <c r="C40" s="4">
        <f t="shared" si="7"/>
      </c>
      <c r="D40" s="6">
        <f t="shared" si="8"/>
      </c>
      <c r="E40" s="4">
        <f t="shared" si="9"/>
      </c>
      <c r="F40" s="4"/>
      <c r="G40" s="10"/>
    </row>
    <row r="41" spans="1:7" ht="12.75">
      <c r="A41" s="1">
        <f t="shared" si="10"/>
      </c>
      <c r="B41" s="4">
        <f t="shared" si="11"/>
      </c>
      <c r="C41" s="4">
        <f t="shared" si="7"/>
      </c>
      <c r="D41" s="6">
        <f t="shared" si="8"/>
      </c>
      <c r="E41" s="4">
        <f t="shared" si="9"/>
      </c>
      <c r="F41" s="4"/>
      <c r="G41" s="10"/>
    </row>
    <row r="42" spans="1:7" ht="12.75">
      <c r="A42" s="1">
        <f t="shared" si="10"/>
      </c>
      <c r="B42" s="4">
        <f t="shared" si="11"/>
      </c>
      <c r="C42" s="4">
        <f t="shared" si="7"/>
      </c>
      <c r="D42" s="6">
        <f t="shared" si="8"/>
      </c>
      <c r="E42" s="4">
        <f t="shared" si="9"/>
      </c>
      <c r="F42" s="4"/>
      <c r="G42" s="10"/>
    </row>
    <row r="43" spans="1:6" ht="12.75">
      <c r="A43" s="1">
        <f t="shared" si="10"/>
      </c>
      <c r="B43" s="4">
        <f t="shared" si="11"/>
      </c>
      <c r="C43" s="4">
        <f t="shared" si="7"/>
      </c>
      <c r="D43" s="6">
        <f t="shared" si="8"/>
      </c>
      <c r="E43" s="4">
        <f t="shared" si="9"/>
      </c>
      <c r="F43" s="9"/>
    </row>
    <row r="44" spans="1:5" ht="12.75">
      <c r="A44" s="1">
        <f t="shared" si="10"/>
      </c>
      <c r="B44" s="4">
        <f t="shared" si="11"/>
      </c>
      <c r="C44" s="4">
        <f t="shared" si="7"/>
      </c>
      <c r="D44" s="6">
        <f t="shared" si="8"/>
      </c>
      <c r="E44" s="4">
        <f t="shared" si="9"/>
      </c>
    </row>
    <row r="45" spans="1:5" ht="12.75">
      <c r="A45" s="1">
        <f t="shared" si="10"/>
      </c>
      <c r="B45" s="4">
        <f t="shared" si="11"/>
      </c>
      <c r="C45" s="4">
        <f t="shared" si="7"/>
      </c>
      <c r="D45" s="6">
        <f t="shared" si="8"/>
      </c>
      <c r="E45" s="4">
        <f t="shared" si="9"/>
      </c>
    </row>
    <row r="46" spans="1:5" ht="12.75">
      <c r="A46" s="1">
        <f t="shared" si="10"/>
      </c>
      <c r="B46" s="4">
        <f t="shared" si="11"/>
      </c>
      <c r="C46" s="4">
        <f t="shared" si="7"/>
      </c>
      <c r="D46" s="6">
        <f t="shared" si="8"/>
      </c>
      <c r="E46" s="4">
        <f t="shared" si="9"/>
      </c>
    </row>
    <row r="47" spans="1:5" ht="12.75">
      <c r="A47" s="1">
        <f t="shared" si="10"/>
      </c>
      <c r="B47" s="4">
        <f t="shared" si="11"/>
      </c>
      <c r="C47" s="4">
        <f t="shared" si="7"/>
      </c>
      <c r="D47" s="6">
        <f t="shared" si="8"/>
      </c>
      <c r="E47" s="4">
        <f t="shared" si="9"/>
      </c>
    </row>
    <row r="48" spans="1:5" ht="12.75">
      <c r="A48" s="1">
        <f t="shared" si="10"/>
      </c>
      <c r="B48" s="4">
        <f t="shared" si="11"/>
      </c>
      <c r="C48" s="4">
        <f t="shared" si="7"/>
      </c>
      <c r="D48" s="6">
        <f t="shared" si="8"/>
      </c>
      <c r="E48" s="4">
        <f t="shared" si="9"/>
      </c>
    </row>
    <row r="49" spans="1:5" ht="12.75">
      <c r="A49" s="1">
        <f t="shared" si="10"/>
      </c>
      <c r="B49" s="4">
        <f t="shared" si="11"/>
      </c>
      <c r="C49" s="4">
        <f t="shared" si="7"/>
      </c>
      <c r="D49" s="6">
        <f t="shared" si="8"/>
      </c>
      <c r="E49" s="4">
        <f t="shared" si="9"/>
      </c>
    </row>
    <row r="50" spans="1:5" ht="12.75">
      <c r="A50" s="1">
        <f t="shared" si="10"/>
      </c>
      <c r="B50" s="4">
        <f t="shared" si="11"/>
      </c>
      <c r="C50" s="4">
        <f t="shared" si="7"/>
      </c>
      <c r="D50" s="6">
        <f t="shared" si="8"/>
      </c>
      <c r="E50" s="4">
        <f t="shared" si="9"/>
      </c>
    </row>
    <row r="51" spans="1:5" ht="12.75">
      <c r="A51" s="1">
        <f t="shared" si="10"/>
      </c>
      <c r="B51" s="4">
        <f t="shared" si="11"/>
      </c>
      <c r="C51" s="4">
        <f t="shared" si="7"/>
      </c>
      <c r="D51" s="6">
        <f t="shared" si="8"/>
      </c>
      <c r="E51" s="4">
        <f t="shared" si="9"/>
      </c>
    </row>
    <row r="52" spans="1:5" ht="12.75">
      <c r="A52" s="1">
        <f t="shared" si="10"/>
      </c>
      <c r="B52" s="4">
        <f t="shared" si="11"/>
      </c>
      <c r="C52" s="4">
        <f t="shared" si="7"/>
      </c>
      <c r="D52" s="6">
        <f t="shared" si="8"/>
      </c>
      <c r="E52" s="4">
        <f t="shared" si="9"/>
      </c>
    </row>
    <row r="53" spans="1:5" ht="12.75">
      <c r="A53" s="1">
        <f t="shared" si="10"/>
      </c>
      <c r="B53" s="4">
        <f t="shared" si="11"/>
      </c>
      <c r="C53" s="4">
        <f t="shared" si="7"/>
      </c>
      <c r="D53" s="6">
        <f t="shared" si="8"/>
      </c>
      <c r="E53" s="4">
        <f t="shared" si="9"/>
      </c>
    </row>
    <row r="54" spans="1:5" ht="12.75">
      <c r="A54" s="1">
        <f t="shared" si="10"/>
      </c>
      <c r="B54" s="4">
        <f t="shared" si="11"/>
      </c>
      <c r="C54" s="4">
        <f t="shared" si="7"/>
      </c>
      <c r="D54" s="6">
        <f t="shared" si="8"/>
      </c>
      <c r="E54" s="4">
        <f t="shared" si="9"/>
      </c>
    </row>
    <row r="55" spans="1:5" ht="12.75">
      <c r="A55" s="1">
        <f t="shared" si="10"/>
      </c>
      <c r="B55" s="4">
        <f t="shared" si="11"/>
      </c>
      <c r="C55" s="4">
        <f t="shared" si="7"/>
      </c>
      <c r="D55" s="6">
        <f t="shared" si="8"/>
      </c>
      <c r="E55" s="4">
        <f t="shared" si="9"/>
      </c>
    </row>
    <row r="56" spans="1:5" ht="12.75">
      <c r="A56" s="1">
        <f t="shared" si="10"/>
      </c>
      <c r="B56" s="4">
        <f t="shared" si="11"/>
      </c>
      <c r="C56" s="4">
        <f t="shared" si="7"/>
      </c>
      <c r="D56" s="6">
        <f t="shared" si="8"/>
      </c>
      <c r="E56" s="4">
        <f t="shared" si="9"/>
      </c>
    </row>
    <row r="57" spans="1:5" ht="12.75">
      <c r="A57" s="1">
        <f t="shared" si="10"/>
      </c>
      <c r="B57" s="4">
        <f t="shared" si="11"/>
      </c>
      <c r="C57" s="4">
        <f t="shared" si="7"/>
      </c>
      <c r="D57" s="6">
        <f t="shared" si="8"/>
      </c>
      <c r="E57" s="4">
        <f t="shared" si="9"/>
      </c>
    </row>
    <row r="58" spans="1:5" ht="12.75">
      <c r="A58" s="1">
        <f t="shared" si="10"/>
      </c>
      <c r="B58" s="4">
        <f t="shared" si="11"/>
      </c>
      <c r="C58" s="4">
        <f t="shared" si="7"/>
      </c>
      <c r="D58" s="6">
        <f t="shared" si="8"/>
      </c>
      <c r="E58" s="4">
        <f t="shared" si="9"/>
      </c>
    </row>
    <row r="59" spans="1:5" ht="12.75">
      <c r="A59" s="1">
        <f t="shared" si="10"/>
      </c>
      <c r="B59" s="4">
        <f t="shared" si="11"/>
      </c>
      <c r="C59" s="4">
        <f t="shared" si="7"/>
      </c>
      <c r="D59" s="6">
        <f t="shared" si="8"/>
      </c>
      <c r="E59" s="4">
        <f t="shared" si="9"/>
      </c>
    </row>
    <row r="60" spans="1:5" ht="12.75">
      <c r="A60" s="1">
        <f t="shared" si="10"/>
      </c>
      <c r="B60" s="4">
        <f t="shared" si="11"/>
      </c>
      <c r="C60" s="4">
        <f t="shared" si="7"/>
      </c>
      <c r="D60" s="6">
        <f t="shared" si="8"/>
      </c>
      <c r="E60" s="4">
        <f t="shared" si="9"/>
      </c>
    </row>
    <row r="61" spans="1:5" ht="12.75">
      <c r="A61" s="1">
        <f t="shared" si="10"/>
      </c>
      <c r="B61" s="4">
        <f t="shared" si="11"/>
      </c>
      <c r="C61" s="4">
        <f t="shared" si="7"/>
      </c>
      <c r="D61" s="6">
        <f t="shared" si="8"/>
      </c>
      <c r="E61" s="4">
        <f t="shared" si="9"/>
      </c>
    </row>
    <row r="62" spans="1:5" ht="12.75">
      <c r="A62" s="1">
        <f t="shared" si="10"/>
      </c>
      <c r="B62" s="4">
        <f t="shared" si="11"/>
      </c>
      <c r="C62" s="4">
        <f t="shared" si="7"/>
      </c>
      <c r="D62" s="6">
        <f t="shared" si="8"/>
      </c>
      <c r="E62" s="4">
        <f t="shared" si="9"/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106"/>
  <sheetViews>
    <sheetView workbookViewId="0" topLeftCell="A4">
      <selection activeCell="B3" sqref="B3"/>
    </sheetView>
  </sheetViews>
  <sheetFormatPr defaultColWidth="11.421875" defaultRowHeight="12.75"/>
  <cols>
    <col min="1" max="1" width="6.8515625" style="28" customWidth="1"/>
  </cols>
  <sheetData>
    <row r="1" spans="1:2" ht="12.75">
      <c r="A1" s="16" t="s">
        <v>18</v>
      </c>
      <c r="B1">
        <v>-2</v>
      </c>
    </row>
    <row r="2" spans="1:2" ht="12.75">
      <c r="A2" s="16" t="s">
        <v>19</v>
      </c>
      <c r="B2">
        <v>2</v>
      </c>
    </row>
    <row r="3" spans="1:2" ht="12.75">
      <c r="A3" s="16" t="s">
        <v>21</v>
      </c>
      <c r="B3" s="30">
        <f>(B2-B1)/49</f>
        <v>0.08163265306122448</v>
      </c>
    </row>
    <row r="4" spans="1:2" ht="12.75">
      <c r="A4" s="16"/>
      <c r="B4" s="30"/>
    </row>
    <row r="6" spans="1:3" s="27" customFormat="1" ht="12.75">
      <c r="A6" s="28"/>
      <c r="B6" s="27" t="s">
        <v>15</v>
      </c>
      <c r="C6" s="27" t="s">
        <v>20</v>
      </c>
    </row>
    <row r="7" spans="1:3" ht="12.75">
      <c r="A7" s="29">
        <f>1</f>
        <v>1</v>
      </c>
      <c r="B7">
        <f>B1</f>
        <v>-2</v>
      </c>
      <c r="C7">
        <f>xx^2-3/xx</f>
        <v>5.5</v>
      </c>
    </row>
    <row r="8" spans="1:3" ht="12.75">
      <c r="A8" s="29">
        <f>A7+1</f>
        <v>2</v>
      </c>
      <c r="B8">
        <f>B7+$B$3</f>
        <v>-1.9183673469387754</v>
      </c>
      <c r="C8">
        <f>xx^2-3/xx</f>
        <v>5.243963065034959</v>
      </c>
    </row>
    <row r="9" spans="1:3" ht="12.75">
      <c r="A9" s="29">
        <f aca="true" t="shared" si="0" ref="A9:A56">A8+1</f>
        <v>3</v>
      </c>
      <c r="B9">
        <f aca="true" t="shared" si="1" ref="B9:B56">B8+$B$3</f>
        <v>-1.8367346938775508</v>
      </c>
      <c r="C9">
        <f>xx^2-3/xx</f>
        <v>5.006927669026794</v>
      </c>
    </row>
    <row r="10" spans="1:3" ht="12.75">
      <c r="A10" s="29">
        <f t="shared" si="0"/>
        <v>4</v>
      </c>
      <c r="B10">
        <f t="shared" si="1"/>
        <v>-1.7551020408163263</v>
      </c>
      <c r="C10">
        <f>xx^2-3/xx</f>
        <v>4.789685499259029</v>
      </c>
    </row>
    <row r="11" spans="1:3" ht="12.75">
      <c r="A11" s="29">
        <f t="shared" si="0"/>
        <v>5</v>
      </c>
      <c r="B11">
        <f t="shared" si="1"/>
        <v>-1.6734693877551017</v>
      </c>
      <c r="C11">
        <f>xx^2-3/xx</f>
        <v>4.593182718582703</v>
      </c>
    </row>
    <row r="12" spans="1:3" ht="12.75">
      <c r="A12" s="29">
        <f t="shared" si="0"/>
        <v>6</v>
      </c>
      <c r="B12">
        <f t="shared" si="1"/>
        <v>-1.591836734693877</v>
      </c>
      <c r="C12">
        <f>xx^2-3/xx</f>
        <v>4.41855957453625</v>
      </c>
    </row>
    <row r="13" spans="1:3" ht="12.75">
      <c r="A13" s="29">
        <f t="shared" si="0"/>
        <v>7</v>
      </c>
      <c r="B13">
        <f t="shared" si="1"/>
        <v>-1.5102040816326525</v>
      </c>
      <c r="C13">
        <f>xx^2-3/xx</f>
        <v>4.267202854666411</v>
      </c>
    </row>
    <row r="14" spans="1:3" ht="12.75">
      <c r="A14" s="29">
        <f t="shared" si="0"/>
        <v>8</v>
      </c>
      <c r="B14">
        <f t="shared" si="1"/>
        <v>-1.428571428571428</v>
      </c>
      <c r="C14">
        <f>xx^2-3/xx</f>
        <v>4.1408163265306115</v>
      </c>
    </row>
    <row r="15" spans="1:3" ht="12.75">
      <c r="A15" s="29">
        <f t="shared" si="0"/>
        <v>9</v>
      </c>
      <c r="B15">
        <f t="shared" si="1"/>
        <v>-1.3469387755102034</v>
      </c>
      <c r="C15">
        <f>xx^2-3/xx</f>
        <v>4.0415167922456545</v>
      </c>
    </row>
    <row r="16" spans="1:3" ht="12.75">
      <c r="A16" s="29">
        <f t="shared" si="0"/>
        <v>10</v>
      </c>
      <c r="B16">
        <f t="shared" si="1"/>
        <v>-1.2653061224489788</v>
      </c>
      <c r="C16">
        <f>xx^2-3/xx</f>
        <v>3.971967325442355</v>
      </c>
    </row>
    <row r="17" spans="1:3" ht="12.75">
      <c r="A17" s="29">
        <f t="shared" si="0"/>
        <v>11</v>
      </c>
      <c r="B17">
        <f t="shared" si="1"/>
        <v>-1.1836734693877542</v>
      </c>
      <c r="C17">
        <f>xx^2-3/xx</f>
        <v>3.9355656407531345</v>
      </c>
    </row>
    <row r="18" spans="1:3" ht="12.75">
      <c r="A18" s="29">
        <f t="shared" si="0"/>
        <v>12</v>
      </c>
      <c r="B18">
        <f t="shared" si="1"/>
        <v>-1.1020408163265296</v>
      </c>
      <c r="C18">
        <f>xx^2-3/xx</f>
        <v>3.9367161830718684</v>
      </c>
    </row>
    <row r="19" spans="1:3" ht="12.75">
      <c r="A19" s="29">
        <f t="shared" si="0"/>
        <v>13</v>
      </c>
      <c r="B19">
        <f t="shared" si="1"/>
        <v>-1.020408163265305</v>
      </c>
      <c r="C19">
        <f>xx^2-3/xx</f>
        <v>3.9812328196584765</v>
      </c>
    </row>
    <row r="20" spans="1:3" ht="12.75">
      <c r="A20" s="29">
        <f t="shared" si="0"/>
        <v>14</v>
      </c>
      <c r="B20">
        <f t="shared" si="1"/>
        <v>-0.9387755102040806</v>
      </c>
      <c r="C20">
        <f>xx^2-3/xx</f>
        <v>4.076951632471979</v>
      </c>
    </row>
    <row r="21" spans="1:3" ht="12.75">
      <c r="A21" s="29">
        <f t="shared" si="0"/>
        <v>15</v>
      </c>
      <c r="B21">
        <f t="shared" si="1"/>
        <v>-0.8571428571428561</v>
      </c>
      <c r="C21">
        <f>xx^2-3/xx</f>
        <v>4.234693877551023</v>
      </c>
    </row>
    <row r="22" spans="1:3" ht="12.75">
      <c r="A22" s="29">
        <f t="shared" si="0"/>
        <v>16</v>
      </c>
      <c r="B22">
        <f t="shared" si="1"/>
        <v>-0.7755102040816316</v>
      </c>
      <c r="C22">
        <f>xx^2-3/xx</f>
        <v>4.469837129266318</v>
      </c>
    </row>
    <row r="23" spans="1:3" ht="12.75">
      <c r="A23" s="29">
        <f t="shared" si="0"/>
        <v>17</v>
      </c>
      <c r="B23">
        <f t="shared" si="1"/>
        <v>-0.6938775510204072</v>
      </c>
      <c r="C23">
        <f>xx^2-3/xx</f>
        <v>4.8049954675747895</v>
      </c>
    </row>
    <row r="24" spans="1:3" ht="12.75">
      <c r="A24" s="29">
        <f t="shared" si="0"/>
        <v>18</v>
      </c>
      <c r="B24">
        <f t="shared" si="1"/>
        <v>-0.6122448979591827</v>
      </c>
      <c r="C24">
        <f>xx^2-3/xx</f>
        <v>5.274843815077057</v>
      </c>
    </row>
    <row r="25" spans="1:3" ht="12.75">
      <c r="A25" s="29">
        <f t="shared" si="0"/>
        <v>19</v>
      </c>
      <c r="B25">
        <f t="shared" si="1"/>
        <v>-0.5306122448979582</v>
      </c>
      <c r="C25">
        <f>xx^2-3/xx</f>
        <v>5.935395508281815</v>
      </c>
    </row>
    <row r="26" spans="1:3" ht="12.75">
      <c r="A26" s="29">
        <f t="shared" si="0"/>
        <v>20</v>
      </c>
      <c r="B26">
        <f t="shared" si="1"/>
        <v>-0.44897959183673375</v>
      </c>
      <c r="C26">
        <f>xx^2-3/xx</f>
        <v>6.883400855704076</v>
      </c>
    </row>
    <row r="27" spans="1:3" ht="12.75">
      <c r="A27" s="29">
        <f t="shared" si="0"/>
        <v>21</v>
      </c>
      <c r="B27">
        <f t="shared" si="1"/>
        <v>-0.3673469387755093</v>
      </c>
      <c r="C27">
        <f>xx^2-3/xx</f>
        <v>8.301610440094425</v>
      </c>
    </row>
    <row r="28" spans="1:3" ht="12.75">
      <c r="A28" s="29">
        <f t="shared" si="0"/>
        <v>22</v>
      </c>
      <c r="B28">
        <f t="shared" si="1"/>
        <v>-0.2857142857142848</v>
      </c>
      <c r="C28">
        <f>xx^2-3/xx</f>
        <v>10.581632653061257</v>
      </c>
    </row>
    <row r="29" spans="1:3" ht="12.75">
      <c r="A29" s="29">
        <f t="shared" si="0"/>
        <v>23</v>
      </c>
      <c r="B29">
        <f t="shared" si="1"/>
        <v>-0.20408163265306034</v>
      </c>
      <c r="C29">
        <f>xx^2-3/xx</f>
        <v>14.741649312786402</v>
      </c>
    </row>
    <row r="30" spans="1:3" ht="12.75">
      <c r="A30" s="29">
        <f t="shared" si="0"/>
        <v>24</v>
      </c>
      <c r="B30">
        <f t="shared" si="1"/>
        <v>-0.12244897959183586</v>
      </c>
      <c r="C30">
        <f>xx^2-3/xx</f>
        <v>24.514993752603257</v>
      </c>
    </row>
    <row r="31" spans="1:3" ht="12.75">
      <c r="A31" s="29">
        <f t="shared" si="0"/>
        <v>25</v>
      </c>
      <c r="B31">
        <f t="shared" si="1"/>
        <v>-0.040816326530611374</v>
      </c>
      <c r="C31">
        <f>xx^2-3/xx</f>
        <v>73.50166597251301</v>
      </c>
    </row>
    <row r="32" spans="1:3" ht="12.75">
      <c r="A32" s="29">
        <f t="shared" si="0"/>
        <v>26</v>
      </c>
      <c r="B32">
        <f t="shared" si="1"/>
        <v>0.04081632653061311</v>
      </c>
      <c r="C32">
        <f>xx^2-3/xx</f>
        <v>-73.49833402748699</v>
      </c>
    </row>
    <row r="33" spans="1:3" ht="12.75">
      <c r="A33" s="29">
        <f t="shared" si="0"/>
        <v>27</v>
      </c>
      <c r="B33">
        <f t="shared" si="1"/>
        <v>0.12244897959183759</v>
      </c>
      <c r="C33">
        <f>xx^2-3/xx</f>
        <v>-24.485006247396747</v>
      </c>
    </row>
    <row r="34" spans="1:3" ht="12.75">
      <c r="A34" s="29">
        <f t="shared" si="0"/>
        <v>28</v>
      </c>
      <c r="B34">
        <f t="shared" si="1"/>
        <v>0.20408163265306206</v>
      </c>
      <c r="C34">
        <f>xx^2-3/xx</f>
        <v>-14.6583506872136</v>
      </c>
    </row>
    <row r="35" spans="1:3" ht="12.75">
      <c r="A35" s="29">
        <f t="shared" si="0"/>
        <v>29</v>
      </c>
      <c r="B35">
        <f t="shared" si="1"/>
        <v>0.28571428571428653</v>
      </c>
      <c r="C35">
        <f>xx^2-3/xx</f>
        <v>-10.418367346938744</v>
      </c>
    </row>
    <row r="36" spans="1:3" ht="12" customHeight="1">
      <c r="A36" s="29">
        <f t="shared" si="0"/>
        <v>30</v>
      </c>
      <c r="B36">
        <f t="shared" si="1"/>
        <v>0.367346938775511</v>
      </c>
      <c r="C36">
        <f>xx^2-3/xx</f>
        <v>-8.031722893238909</v>
      </c>
    </row>
    <row r="37" spans="1:3" ht="12.75">
      <c r="A37" s="29">
        <f t="shared" si="0"/>
        <v>31</v>
      </c>
      <c r="B37">
        <f t="shared" si="1"/>
        <v>0.44897959183673547</v>
      </c>
      <c r="C37">
        <f>xx^2-3/xx</f>
        <v>-6.480235507932289</v>
      </c>
    </row>
    <row r="38" spans="1:3" ht="12.75">
      <c r="A38" s="29">
        <f t="shared" si="0"/>
        <v>32</v>
      </c>
      <c r="B38">
        <f t="shared" si="1"/>
        <v>0.53061224489796</v>
      </c>
      <c r="C38">
        <f>xx^2-3/xx</f>
        <v>-5.372296799410493</v>
      </c>
    </row>
    <row r="39" spans="1:3" ht="12.75">
      <c r="A39" s="29">
        <f t="shared" si="0"/>
        <v>33</v>
      </c>
      <c r="B39">
        <f t="shared" si="1"/>
        <v>0.6122448979591845</v>
      </c>
      <c r="C39">
        <f>xx^2-3/xx</f>
        <v>-4.525156184922941</v>
      </c>
    </row>
    <row r="40" spans="1:3" ht="12.75">
      <c r="A40" s="29">
        <f t="shared" si="0"/>
        <v>34</v>
      </c>
      <c r="B40">
        <f t="shared" si="1"/>
        <v>0.6938775510204089</v>
      </c>
      <c r="C40">
        <f>xx^2-3/xx</f>
        <v>-3.842063355954621</v>
      </c>
    </row>
    <row r="41" spans="1:3" ht="12.75">
      <c r="A41" s="29">
        <f t="shared" si="0"/>
        <v>35</v>
      </c>
      <c r="B41">
        <f t="shared" si="1"/>
        <v>0.7755102040816334</v>
      </c>
      <c r="C41">
        <f>xx^2-3/xx</f>
        <v>-3.2670049759968385</v>
      </c>
    </row>
    <row r="42" spans="1:3" ht="12.75">
      <c r="A42" s="29">
        <f t="shared" si="0"/>
        <v>36</v>
      </c>
      <c r="B42">
        <f t="shared" si="1"/>
        <v>0.8571428571428579</v>
      </c>
      <c r="C42">
        <f>xx^2-3/xx</f>
        <v>-2.7653061224489752</v>
      </c>
    </row>
    <row r="43" spans="1:3" ht="12.75">
      <c r="A43" s="29">
        <f t="shared" si="0"/>
        <v>37</v>
      </c>
      <c r="B43">
        <f t="shared" si="1"/>
        <v>0.9387755102040823</v>
      </c>
      <c r="C43">
        <f>xx^2-3/xx</f>
        <v>-2.314352715354106</v>
      </c>
    </row>
    <row r="44" spans="1:3" ht="12.75">
      <c r="A44" s="29">
        <f t="shared" si="0"/>
        <v>38</v>
      </c>
      <c r="B44">
        <f t="shared" si="1"/>
        <v>1.0204081632653068</v>
      </c>
      <c r="C44">
        <f>xx^2-3/xx</f>
        <v>-1.8987671803415211</v>
      </c>
    </row>
    <row r="45" spans="1:3" ht="12.75">
      <c r="A45" s="29">
        <f t="shared" si="0"/>
        <v>39</v>
      </c>
      <c r="B45">
        <f t="shared" si="1"/>
        <v>1.1020408163265314</v>
      </c>
      <c r="C45">
        <f>xx^2-3/xx</f>
        <v>-1.5077282613725724</v>
      </c>
    </row>
    <row r="46" spans="1:3" ht="12.75">
      <c r="A46" s="29">
        <f t="shared" si="0"/>
        <v>40</v>
      </c>
      <c r="B46">
        <f t="shared" si="1"/>
        <v>1.183673469387756</v>
      </c>
      <c r="C46">
        <f>xx^2-3/xx</f>
        <v>-1.133399876488241</v>
      </c>
    </row>
    <row r="47" spans="1:3" ht="12.75">
      <c r="A47" s="29">
        <f t="shared" si="0"/>
        <v>41</v>
      </c>
      <c r="B47">
        <f t="shared" si="1"/>
        <v>1.2653061224489806</v>
      </c>
      <c r="C47">
        <f>xx^2-3/xx</f>
        <v>-0.7699681584286076</v>
      </c>
    </row>
    <row r="48" spans="1:3" ht="12.75">
      <c r="A48" s="29">
        <f t="shared" si="0"/>
        <v>42</v>
      </c>
      <c r="B48">
        <f t="shared" si="1"/>
        <v>1.3469387755102051</v>
      </c>
      <c r="C48">
        <f>xx^2-3/xx</f>
        <v>-0.41302866229979496</v>
      </c>
    </row>
    <row r="49" spans="1:3" ht="12.75">
      <c r="A49" s="29">
        <f t="shared" si="0"/>
        <v>43</v>
      </c>
      <c r="B49">
        <f t="shared" si="1"/>
        <v>1.4285714285714297</v>
      </c>
      <c r="C49">
        <f>xx^2-3/xx</f>
        <v>-0.059183673469382914</v>
      </c>
    </row>
    <row r="50" spans="1:3" ht="12.75">
      <c r="A50" s="29">
        <f t="shared" si="0"/>
        <v>44</v>
      </c>
      <c r="B50">
        <f t="shared" si="1"/>
        <v>1.5102040816326543</v>
      </c>
      <c r="C50">
        <f>xx^2-3/xx</f>
        <v>0.2942298816934439</v>
      </c>
    </row>
    <row r="51" spans="1:3" ht="12.75">
      <c r="A51" s="29">
        <f t="shared" si="0"/>
        <v>45</v>
      </c>
      <c r="B51">
        <f t="shared" si="1"/>
        <v>1.5918367346938789</v>
      </c>
      <c r="C51">
        <f>xx^2-3/xx</f>
        <v>0.6493288053054875</v>
      </c>
    </row>
    <row r="52" spans="1:3" ht="12.75">
      <c r="A52" s="29">
        <f t="shared" si="0"/>
        <v>46</v>
      </c>
      <c r="B52">
        <f t="shared" si="1"/>
        <v>1.6734693877551035</v>
      </c>
      <c r="C52">
        <f>xx^2-3/xx</f>
        <v>1.007816864924174</v>
      </c>
    </row>
    <row r="53" spans="1:3" ht="12.75">
      <c r="A53" s="29">
        <f t="shared" si="0"/>
        <v>47</v>
      </c>
      <c r="B53">
        <f t="shared" si="1"/>
        <v>1.755102040816328</v>
      </c>
      <c r="C53">
        <f>xx^2-3/xx</f>
        <v>1.3710808480962458</v>
      </c>
    </row>
    <row r="54" spans="1:3" ht="12.75">
      <c r="A54" s="29">
        <f t="shared" si="0"/>
        <v>48</v>
      </c>
      <c r="B54">
        <f t="shared" si="1"/>
        <v>1.8367346938775526</v>
      </c>
      <c r="C54">
        <f>xx^2-3/xx</f>
        <v>1.740261002360135</v>
      </c>
    </row>
    <row r="55" spans="1:3" ht="12.75">
      <c r="A55" s="29">
        <f t="shared" si="0"/>
        <v>49</v>
      </c>
      <c r="B55">
        <f t="shared" si="1"/>
        <v>1.9183673469387772</v>
      </c>
      <c r="C55">
        <f>xx^2-3/xx</f>
        <v>2.1163034905668816</v>
      </c>
    </row>
    <row r="56" spans="1:3" ht="12.75">
      <c r="A56" s="29">
        <f t="shared" si="0"/>
        <v>50</v>
      </c>
      <c r="B56">
        <f t="shared" si="1"/>
        <v>2.0000000000000018</v>
      </c>
      <c r="C56">
        <f>xx^2-3/xx</f>
        <v>2.5000000000000084</v>
      </c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E50"/>
  <sheetViews>
    <sheetView workbookViewId="0" topLeftCell="A1">
      <selection activeCell="D6" sqref="D6"/>
    </sheetView>
  </sheetViews>
  <sheetFormatPr defaultColWidth="11.421875" defaultRowHeight="12.75"/>
  <cols>
    <col min="4" max="4" width="11.421875" style="1" customWidth="1"/>
    <col min="5" max="5" width="15.00390625" style="0" customWidth="1"/>
  </cols>
  <sheetData>
    <row r="1" ht="12.75">
      <c r="A1" s="32" t="s">
        <v>27</v>
      </c>
    </row>
    <row r="3" spans="1:5" s="16" customFormat="1" ht="12.75">
      <c r="A3" s="16" t="s">
        <v>22</v>
      </c>
      <c r="B3" s="16" t="s">
        <v>26</v>
      </c>
      <c r="C3" s="16" t="s">
        <v>23</v>
      </c>
      <c r="D3" s="16" t="s">
        <v>24</v>
      </c>
      <c r="E3" s="16" t="s">
        <v>25</v>
      </c>
    </row>
    <row r="4" spans="1:5" ht="12.75">
      <c r="A4">
        <v>1</v>
      </c>
      <c r="B4">
        <f>(A4+C4)/2</f>
        <v>1.5</v>
      </c>
      <c r="C4">
        <v>2</v>
      </c>
      <c r="D4" s="1" t="str">
        <f aca="true" t="shared" si="0" ref="D4:D50">IF(f(A4)*f(B4)&lt;0,"-","+")</f>
        <v>-</v>
      </c>
      <c r="E4" s="31">
        <f>f(B4)</f>
        <v>0.25</v>
      </c>
    </row>
    <row r="5" spans="1:5" ht="12.75">
      <c r="A5">
        <f>IF(D4="-",A4,B4)</f>
        <v>1</v>
      </c>
      <c r="B5">
        <f>(A5+C5)/2</f>
        <v>1.25</v>
      </c>
      <c r="C5">
        <f>IF(D4="-",B4,C4)</f>
        <v>1.5</v>
      </c>
      <c r="D5" s="1" t="str">
        <f t="shared" si="0"/>
        <v>+</v>
      </c>
      <c r="E5" s="31">
        <f>f(B5)</f>
        <v>-0.4375</v>
      </c>
    </row>
    <row r="6" spans="1:5" ht="12.75">
      <c r="A6">
        <f aca="true" t="shared" si="1" ref="A6:A50">IF(D5="-",A5,B5)</f>
        <v>1.25</v>
      </c>
      <c r="B6">
        <f aca="true" t="shared" si="2" ref="B6:B50">(A6+C6)/2</f>
        <v>1.375</v>
      </c>
      <c r="C6">
        <f aca="true" t="shared" si="3" ref="C6:C50">IF(D5="-",B5,C5)</f>
        <v>1.5</v>
      </c>
      <c r="D6" s="1" t="str">
        <f t="shared" si="0"/>
        <v>+</v>
      </c>
      <c r="E6" s="31">
        <f aca="true" t="shared" si="4" ref="E6:E50">f(B6)</f>
        <v>-0.109375</v>
      </c>
    </row>
    <row r="7" spans="1:5" ht="12.75">
      <c r="A7">
        <f t="shared" si="1"/>
        <v>1.375</v>
      </c>
      <c r="B7">
        <f t="shared" si="2"/>
        <v>1.4375</v>
      </c>
      <c r="C7">
        <f t="shared" si="3"/>
        <v>1.5</v>
      </c>
      <c r="D7" s="1" t="str">
        <f t="shared" si="0"/>
        <v>-</v>
      </c>
      <c r="E7" s="31">
        <f t="shared" si="4"/>
        <v>0.06640625</v>
      </c>
    </row>
    <row r="8" spans="1:5" ht="12.75">
      <c r="A8">
        <f t="shared" si="1"/>
        <v>1.375</v>
      </c>
      <c r="B8">
        <f t="shared" si="2"/>
        <v>1.40625</v>
      </c>
      <c r="C8">
        <f t="shared" si="3"/>
        <v>1.4375</v>
      </c>
      <c r="D8" s="1" t="str">
        <f t="shared" si="0"/>
        <v>+</v>
      </c>
      <c r="E8" s="31">
        <f t="shared" si="4"/>
        <v>-0.0224609375</v>
      </c>
    </row>
    <row r="9" spans="1:5" ht="12.75">
      <c r="A9">
        <f t="shared" si="1"/>
        <v>1.40625</v>
      </c>
      <c r="B9">
        <f t="shared" si="2"/>
        <v>1.421875</v>
      </c>
      <c r="C9">
        <f t="shared" si="3"/>
        <v>1.4375</v>
      </c>
      <c r="D9" s="1" t="str">
        <f t="shared" si="0"/>
        <v>-</v>
      </c>
      <c r="E9" s="31">
        <f t="shared" si="4"/>
        <v>0.021728515625</v>
      </c>
    </row>
    <row r="10" spans="1:5" ht="12.75">
      <c r="A10">
        <f t="shared" si="1"/>
        <v>1.40625</v>
      </c>
      <c r="B10">
        <f t="shared" si="2"/>
        <v>1.4140625</v>
      </c>
      <c r="C10">
        <f t="shared" si="3"/>
        <v>1.421875</v>
      </c>
      <c r="D10" s="1" t="str">
        <f t="shared" si="0"/>
        <v>+</v>
      </c>
      <c r="E10" s="31">
        <f t="shared" si="4"/>
        <v>-0.00042724609375</v>
      </c>
    </row>
    <row r="11" spans="1:5" ht="12.75">
      <c r="A11">
        <f t="shared" si="1"/>
        <v>1.4140625</v>
      </c>
      <c r="B11">
        <f t="shared" si="2"/>
        <v>1.41796875</v>
      </c>
      <c r="C11">
        <f t="shared" si="3"/>
        <v>1.421875</v>
      </c>
      <c r="D11" s="1" t="str">
        <f t="shared" si="0"/>
        <v>-</v>
      </c>
      <c r="E11" s="31">
        <f t="shared" si="4"/>
        <v>0.0106353759765625</v>
      </c>
    </row>
    <row r="12" spans="1:5" ht="12.75">
      <c r="A12">
        <f t="shared" si="1"/>
        <v>1.4140625</v>
      </c>
      <c r="B12">
        <f t="shared" si="2"/>
        <v>1.416015625</v>
      </c>
      <c r="C12">
        <f t="shared" si="3"/>
        <v>1.41796875</v>
      </c>
      <c r="D12" s="1" t="str">
        <f t="shared" si="0"/>
        <v>-</v>
      </c>
      <c r="E12" s="31">
        <f t="shared" si="4"/>
        <v>0.005100250244140625</v>
      </c>
    </row>
    <row r="13" spans="1:5" ht="12.75">
      <c r="A13">
        <f t="shared" si="1"/>
        <v>1.4140625</v>
      </c>
      <c r="B13">
        <f t="shared" si="2"/>
        <v>1.4150390625</v>
      </c>
      <c r="C13">
        <f t="shared" si="3"/>
        <v>1.416015625</v>
      </c>
      <c r="D13" s="1" t="str">
        <f t="shared" si="0"/>
        <v>-</v>
      </c>
      <c r="E13" s="31">
        <f t="shared" si="4"/>
        <v>0.0023355484008789062</v>
      </c>
    </row>
    <row r="14" spans="1:5" ht="12.75">
      <c r="A14">
        <f t="shared" si="1"/>
        <v>1.4140625</v>
      </c>
      <c r="B14">
        <f t="shared" si="2"/>
        <v>1.41455078125</v>
      </c>
      <c r="C14">
        <f t="shared" si="3"/>
        <v>1.4150390625</v>
      </c>
      <c r="D14" s="1" t="str">
        <f t="shared" si="0"/>
        <v>-</v>
      </c>
      <c r="E14" s="31">
        <f t="shared" si="4"/>
        <v>0.0009539127349853516</v>
      </c>
    </row>
    <row r="15" spans="1:5" ht="12.75">
      <c r="A15">
        <f t="shared" si="1"/>
        <v>1.4140625</v>
      </c>
      <c r="B15">
        <f t="shared" si="2"/>
        <v>1.414306640625</v>
      </c>
      <c r="C15">
        <f t="shared" si="3"/>
        <v>1.41455078125</v>
      </c>
      <c r="D15" s="1" t="str">
        <f t="shared" si="0"/>
        <v>-</v>
      </c>
      <c r="E15" s="31">
        <f t="shared" si="4"/>
        <v>0.0002632737159729004</v>
      </c>
    </row>
    <row r="16" spans="1:5" ht="12.75">
      <c r="A16">
        <f t="shared" si="1"/>
        <v>1.4140625</v>
      </c>
      <c r="B16">
        <f t="shared" si="2"/>
        <v>1.4141845703125</v>
      </c>
      <c r="C16">
        <f t="shared" si="3"/>
        <v>1.414306640625</v>
      </c>
      <c r="D16" s="1" t="str">
        <f t="shared" si="0"/>
        <v>+</v>
      </c>
      <c r="E16" s="31">
        <f t="shared" si="4"/>
        <v>-8.200109004974365E-05</v>
      </c>
    </row>
    <row r="17" spans="1:5" ht="12.75">
      <c r="A17">
        <f t="shared" si="1"/>
        <v>1.4141845703125</v>
      </c>
      <c r="B17">
        <f t="shared" si="2"/>
        <v>1.41424560546875</v>
      </c>
      <c r="C17">
        <f t="shared" si="3"/>
        <v>1.414306640625</v>
      </c>
      <c r="D17" s="1" t="str">
        <f t="shared" si="0"/>
        <v>-</v>
      </c>
      <c r="E17" s="31">
        <f t="shared" si="4"/>
        <v>9.063258767127991E-05</v>
      </c>
    </row>
    <row r="18" spans="1:5" ht="12.75">
      <c r="A18">
        <f t="shared" si="1"/>
        <v>1.4141845703125</v>
      </c>
      <c r="B18">
        <f t="shared" si="2"/>
        <v>1.414215087890625</v>
      </c>
      <c r="C18">
        <f t="shared" si="3"/>
        <v>1.41424560546875</v>
      </c>
      <c r="D18" s="1" t="str">
        <f t="shared" si="0"/>
        <v>-</v>
      </c>
      <c r="E18" s="31">
        <f t="shared" si="4"/>
        <v>4.314817488193512E-06</v>
      </c>
    </row>
    <row r="19" spans="1:5" ht="12.75">
      <c r="A19">
        <f t="shared" si="1"/>
        <v>1.4141845703125</v>
      </c>
      <c r="B19">
        <f t="shared" si="2"/>
        <v>1.4141998291015625</v>
      </c>
      <c r="C19">
        <f t="shared" si="3"/>
        <v>1.414215087890625</v>
      </c>
      <c r="D19" s="1" t="str">
        <f t="shared" si="0"/>
        <v>+</v>
      </c>
      <c r="E19" s="31">
        <f t="shared" si="4"/>
        <v>-3.8843369111418724E-05</v>
      </c>
    </row>
    <row r="20" spans="1:5" ht="12.75">
      <c r="A20">
        <f t="shared" si="1"/>
        <v>1.4141998291015625</v>
      </c>
      <c r="B20">
        <f t="shared" si="2"/>
        <v>1.4142074584960938</v>
      </c>
      <c r="C20">
        <f t="shared" si="3"/>
        <v>1.414215087890625</v>
      </c>
      <c r="D20" s="1" t="str">
        <f t="shared" si="0"/>
        <v>+</v>
      </c>
      <c r="E20" s="31">
        <f t="shared" si="4"/>
        <v>-1.726433401927352E-05</v>
      </c>
    </row>
    <row r="21" spans="1:5" ht="12.75">
      <c r="A21">
        <f t="shared" si="1"/>
        <v>1.4142074584960938</v>
      </c>
      <c r="B21">
        <f t="shared" si="2"/>
        <v>1.4142112731933594</v>
      </c>
      <c r="C21">
        <f t="shared" si="3"/>
        <v>1.414215087890625</v>
      </c>
      <c r="D21" s="1" t="str">
        <f t="shared" si="0"/>
        <v>+</v>
      </c>
      <c r="E21" s="31">
        <f t="shared" si="4"/>
        <v>-6.474772817455232E-06</v>
      </c>
    </row>
    <row r="22" spans="1:5" ht="12.75">
      <c r="A22">
        <f t="shared" si="1"/>
        <v>1.4142112731933594</v>
      </c>
      <c r="B22">
        <f t="shared" si="2"/>
        <v>1.4142131805419922</v>
      </c>
      <c r="C22">
        <f t="shared" si="3"/>
        <v>1.414215087890625</v>
      </c>
      <c r="D22" s="1" t="str">
        <f t="shared" si="0"/>
        <v>+</v>
      </c>
      <c r="E22" s="31">
        <f t="shared" si="4"/>
        <v>-1.0799813026096672E-06</v>
      </c>
    </row>
    <row r="23" spans="1:5" ht="12.75">
      <c r="A23">
        <f t="shared" si="1"/>
        <v>1.4142131805419922</v>
      </c>
      <c r="B23">
        <f t="shared" si="2"/>
        <v>1.4142141342163086</v>
      </c>
      <c r="C23">
        <f t="shared" si="3"/>
        <v>1.414215087890625</v>
      </c>
      <c r="D23" s="1" t="str">
        <f t="shared" si="0"/>
        <v>-</v>
      </c>
      <c r="E23" s="31">
        <f t="shared" si="4"/>
        <v>1.6174171832972206E-06</v>
      </c>
    </row>
    <row r="24" spans="1:5" ht="12.75">
      <c r="A24">
        <f t="shared" si="1"/>
        <v>1.4142131805419922</v>
      </c>
      <c r="B24">
        <f t="shared" si="2"/>
        <v>1.4142136573791504</v>
      </c>
      <c r="C24">
        <f t="shared" si="3"/>
        <v>1.4142141342163086</v>
      </c>
      <c r="D24" s="1" t="str">
        <f t="shared" si="0"/>
        <v>-</v>
      </c>
      <c r="E24" s="31">
        <f t="shared" si="4"/>
        <v>2.687177129701013E-07</v>
      </c>
    </row>
    <row r="25" spans="1:5" ht="12.75">
      <c r="A25">
        <f t="shared" si="1"/>
        <v>1.4142131805419922</v>
      </c>
      <c r="B25">
        <f t="shared" si="2"/>
        <v>1.4142134189605713</v>
      </c>
      <c r="C25">
        <f t="shared" si="3"/>
        <v>1.4142136573791504</v>
      </c>
      <c r="D25" s="1" t="str">
        <f t="shared" si="0"/>
        <v>+</v>
      </c>
      <c r="E25" s="31">
        <f t="shared" si="4"/>
        <v>-4.056318516632018E-07</v>
      </c>
    </row>
    <row r="26" spans="1:5" ht="12.75">
      <c r="A26">
        <f t="shared" si="1"/>
        <v>1.4142134189605713</v>
      </c>
      <c r="B26">
        <f t="shared" si="2"/>
        <v>1.4142135381698608</v>
      </c>
      <c r="C26">
        <f t="shared" si="3"/>
        <v>1.4142136573791504</v>
      </c>
      <c r="D26" s="1" t="str">
        <f t="shared" si="0"/>
        <v>+</v>
      </c>
      <c r="E26" s="31">
        <f t="shared" si="4"/>
        <v>-6.845708355740499E-08</v>
      </c>
    </row>
    <row r="27" spans="1:5" ht="12.75">
      <c r="A27">
        <f t="shared" si="1"/>
        <v>1.4142135381698608</v>
      </c>
      <c r="B27">
        <f t="shared" si="2"/>
        <v>1.4142135977745056</v>
      </c>
      <c r="C27">
        <f t="shared" si="3"/>
        <v>1.4142136573791504</v>
      </c>
      <c r="D27" s="1" t="str">
        <f t="shared" si="0"/>
        <v>-</v>
      </c>
      <c r="E27" s="31">
        <f t="shared" si="4"/>
        <v>1.0013031115363447E-07</v>
      </c>
    </row>
    <row r="28" spans="1:5" ht="12.75">
      <c r="A28">
        <f t="shared" si="1"/>
        <v>1.4142135381698608</v>
      </c>
      <c r="B28">
        <f t="shared" si="2"/>
        <v>1.4142135679721832</v>
      </c>
      <c r="C28">
        <f t="shared" si="3"/>
        <v>1.4142135977745056</v>
      </c>
      <c r="D28" s="1" t="str">
        <f t="shared" si="0"/>
        <v>-</v>
      </c>
      <c r="E28" s="31">
        <f t="shared" si="4"/>
        <v>1.583661290993632E-08</v>
      </c>
    </row>
    <row r="29" spans="1:5" ht="12.75">
      <c r="A29">
        <f t="shared" si="1"/>
        <v>1.4142135381698608</v>
      </c>
      <c r="B29">
        <f t="shared" si="2"/>
        <v>1.414213553071022</v>
      </c>
      <c r="C29">
        <f t="shared" si="3"/>
        <v>1.4142135679721832</v>
      </c>
      <c r="D29" s="1" t="str">
        <f t="shared" si="0"/>
        <v>+</v>
      </c>
      <c r="E29" s="31">
        <f t="shared" si="4"/>
        <v>-2.6310235545778937E-08</v>
      </c>
    </row>
    <row r="30" spans="1:5" ht="12.75">
      <c r="A30">
        <f t="shared" si="1"/>
        <v>1.414213553071022</v>
      </c>
      <c r="B30">
        <f t="shared" si="2"/>
        <v>1.4142135605216026</v>
      </c>
      <c r="C30">
        <f t="shared" si="3"/>
        <v>1.4142135679721832</v>
      </c>
      <c r="D30" s="1" t="str">
        <f t="shared" si="0"/>
        <v>+</v>
      </c>
      <c r="E30" s="31">
        <f t="shared" si="4"/>
        <v>-5.236811428943611E-09</v>
      </c>
    </row>
    <row r="31" spans="1:5" ht="12.75">
      <c r="A31">
        <f t="shared" si="1"/>
        <v>1.4142135605216026</v>
      </c>
      <c r="B31">
        <f t="shared" si="2"/>
        <v>1.414213564246893</v>
      </c>
      <c r="C31">
        <f t="shared" si="3"/>
        <v>1.4142135679721832</v>
      </c>
      <c r="D31" s="1" t="str">
        <f t="shared" si="0"/>
        <v>-</v>
      </c>
      <c r="E31" s="31">
        <f t="shared" si="4"/>
        <v>5.29990096254096E-09</v>
      </c>
    </row>
    <row r="32" spans="1:5" ht="12.75">
      <c r="A32">
        <f t="shared" si="1"/>
        <v>1.4142135605216026</v>
      </c>
      <c r="B32">
        <f t="shared" si="2"/>
        <v>1.4142135623842478</v>
      </c>
      <c r="C32">
        <f t="shared" si="3"/>
        <v>1.414213564246893</v>
      </c>
      <c r="D32" s="1" t="str">
        <f t="shared" si="0"/>
        <v>-</v>
      </c>
      <c r="E32" s="31">
        <f t="shared" si="4"/>
        <v>3.154454475406965E-11</v>
      </c>
    </row>
    <row r="33" spans="1:5" ht="12.75">
      <c r="A33">
        <f t="shared" si="1"/>
        <v>1.4142135605216026</v>
      </c>
      <c r="B33">
        <f t="shared" si="2"/>
        <v>1.4142135614529252</v>
      </c>
      <c r="C33">
        <f t="shared" si="3"/>
        <v>1.4142135623842478</v>
      </c>
      <c r="D33" s="1" t="str">
        <f t="shared" si="0"/>
        <v>+</v>
      </c>
      <c r="E33" s="31">
        <f t="shared" si="4"/>
        <v>-2.6026334420947705E-09</v>
      </c>
    </row>
    <row r="34" spans="1:5" ht="12.75">
      <c r="A34">
        <f t="shared" si="1"/>
        <v>1.4142135614529252</v>
      </c>
      <c r="B34">
        <f t="shared" si="2"/>
        <v>1.4142135619185865</v>
      </c>
      <c r="C34">
        <f t="shared" si="3"/>
        <v>1.4142135623842478</v>
      </c>
      <c r="D34" s="1" t="str">
        <f t="shared" si="0"/>
        <v>+</v>
      </c>
      <c r="E34" s="31">
        <f t="shared" si="4"/>
        <v>-1.285544337648048E-09</v>
      </c>
    </row>
    <row r="35" spans="1:5" ht="12.75">
      <c r="A35">
        <f t="shared" si="1"/>
        <v>1.4142135619185865</v>
      </c>
      <c r="B35">
        <f t="shared" si="2"/>
        <v>1.4142135621514171</v>
      </c>
      <c r="C35">
        <f t="shared" si="3"/>
        <v>1.4142135623842478</v>
      </c>
      <c r="D35" s="1" t="str">
        <f t="shared" si="0"/>
        <v>+</v>
      </c>
      <c r="E35" s="31">
        <f t="shared" si="4"/>
        <v>-6.269997854246867E-10</v>
      </c>
    </row>
    <row r="36" spans="1:5" ht="12.75">
      <c r="A36">
        <f t="shared" si="1"/>
        <v>1.4142135621514171</v>
      </c>
      <c r="B36">
        <f t="shared" si="2"/>
        <v>1.4142135622678325</v>
      </c>
      <c r="C36">
        <f t="shared" si="3"/>
        <v>1.4142135623842478</v>
      </c>
      <c r="D36" s="1" t="str">
        <f t="shared" si="0"/>
        <v>+</v>
      </c>
      <c r="E36" s="31">
        <f t="shared" si="4"/>
        <v>-2.9772762033530853E-10</v>
      </c>
    </row>
    <row r="37" spans="1:5" ht="12.75">
      <c r="A37">
        <f t="shared" si="1"/>
        <v>1.4142135622678325</v>
      </c>
      <c r="B37">
        <f t="shared" si="2"/>
        <v>1.4142135623260401</v>
      </c>
      <c r="C37">
        <f t="shared" si="3"/>
        <v>1.4142135623842478</v>
      </c>
      <c r="D37" s="1" t="str">
        <f t="shared" si="0"/>
        <v>+</v>
      </c>
      <c r="E37" s="31">
        <f t="shared" si="4"/>
        <v>-1.3309153779061944E-10</v>
      </c>
    </row>
    <row r="38" spans="1:5" ht="12.75">
      <c r="A38">
        <f t="shared" si="1"/>
        <v>1.4142135623260401</v>
      </c>
      <c r="B38">
        <f t="shared" si="2"/>
        <v>1.414213562355144</v>
      </c>
      <c r="C38">
        <f t="shared" si="3"/>
        <v>1.4142135623842478</v>
      </c>
      <c r="D38" s="1" t="str">
        <f t="shared" si="0"/>
        <v>+</v>
      </c>
      <c r="E38" s="31">
        <f t="shared" si="4"/>
        <v>-5.0773385495972434E-11</v>
      </c>
    </row>
    <row r="39" spans="1:5" ht="12.75">
      <c r="A39">
        <f t="shared" si="1"/>
        <v>1.414213562355144</v>
      </c>
      <c r="B39">
        <f t="shared" si="2"/>
        <v>1.4142135623696959</v>
      </c>
      <c r="C39">
        <f t="shared" si="3"/>
        <v>1.4142135623842478</v>
      </c>
      <c r="D39" s="1" t="str">
        <f t="shared" si="0"/>
        <v>+</v>
      </c>
      <c r="E39" s="31">
        <f t="shared" si="4"/>
        <v>-9.61430934864893E-12</v>
      </c>
    </row>
    <row r="40" spans="1:5" ht="12.75">
      <c r="A40">
        <f t="shared" si="1"/>
        <v>1.4142135623696959</v>
      </c>
      <c r="B40">
        <f t="shared" si="2"/>
        <v>1.4142135623769718</v>
      </c>
      <c r="C40">
        <f t="shared" si="3"/>
        <v>1.4142135623842478</v>
      </c>
      <c r="D40" s="1" t="str">
        <f t="shared" si="0"/>
        <v>-</v>
      </c>
      <c r="E40" s="31">
        <f t="shared" si="4"/>
        <v>1.0965006680407896E-11</v>
      </c>
    </row>
    <row r="41" spans="1:5" ht="12.75">
      <c r="A41">
        <f t="shared" si="1"/>
        <v>1.4142135623696959</v>
      </c>
      <c r="B41">
        <f t="shared" si="2"/>
        <v>1.4142135623733338</v>
      </c>
      <c r="C41">
        <f t="shared" si="3"/>
        <v>1.4142135623769718</v>
      </c>
      <c r="D41" s="1" t="str">
        <f t="shared" si="0"/>
        <v>-</v>
      </c>
      <c r="E41" s="31">
        <f t="shared" si="4"/>
        <v>6.754596881819452E-13</v>
      </c>
    </row>
    <row r="42" spans="1:5" ht="12.75">
      <c r="A42">
        <f t="shared" si="1"/>
        <v>1.4142135623696959</v>
      </c>
      <c r="B42">
        <f t="shared" si="2"/>
        <v>1.4142135623715149</v>
      </c>
      <c r="C42">
        <f t="shared" si="3"/>
        <v>1.4142135623733338</v>
      </c>
      <c r="D42" s="1" t="str">
        <f t="shared" si="0"/>
        <v>+</v>
      </c>
      <c r="E42" s="31">
        <f t="shared" si="4"/>
        <v>-4.469535852535955E-12</v>
      </c>
    </row>
    <row r="43" spans="1:5" ht="12.75">
      <c r="A43">
        <f t="shared" si="1"/>
        <v>1.4142135623715149</v>
      </c>
      <c r="B43">
        <f t="shared" si="2"/>
        <v>1.4142135623724243</v>
      </c>
      <c r="C43">
        <f t="shared" si="3"/>
        <v>1.4142135623733338</v>
      </c>
      <c r="D43" s="1" t="str">
        <f t="shared" si="0"/>
        <v>+</v>
      </c>
      <c r="E43" s="31">
        <f t="shared" si="4"/>
        <v>-1.8969270598745425E-12</v>
      </c>
    </row>
    <row r="44" spans="1:5" ht="12.75">
      <c r="A44">
        <f t="shared" si="1"/>
        <v>1.4142135623724243</v>
      </c>
      <c r="B44">
        <f t="shared" si="2"/>
        <v>1.414213562372879</v>
      </c>
      <c r="C44">
        <f t="shared" si="3"/>
        <v>1.4142135623733338</v>
      </c>
      <c r="D44" s="1" t="str">
        <f t="shared" si="0"/>
        <v>+</v>
      </c>
      <c r="E44" s="31">
        <f t="shared" si="4"/>
        <v>-6.108447081487611E-13</v>
      </c>
    </row>
    <row r="45" spans="1:5" ht="12.75">
      <c r="A45">
        <f t="shared" si="1"/>
        <v>1.414213562372879</v>
      </c>
      <c r="B45">
        <f t="shared" si="2"/>
        <v>1.4142135623731065</v>
      </c>
      <c r="C45">
        <f t="shared" si="3"/>
        <v>1.4142135623733338</v>
      </c>
      <c r="D45" s="1" t="str">
        <f t="shared" si="0"/>
        <v>-</v>
      </c>
      <c r="E45" s="31">
        <f t="shared" si="4"/>
        <v>3.241851231905457E-14</v>
      </c>
    </row>
    <row r="46" spans="1:5" ht="12.75">
      <c r="A46">
        <f t="shared" si="1"/>
        <v>1.414213562372879</v>
      </c>
      <c r="B46">
        <f t="shared" si="2"/>
        <v>1.4142135623729928</v>
      </c>
      <c r="C46">
        <f t="shared" si="3"/>
        <v>1.4142135623731065</v>
      </c>
      <c r="D46" s="1" t="str">
        <f t="shared" si="0"/>
        <v>+</v>
      </c>
      <c r="E46" s="31">
        <f t="shared" si="4"/>
        <v>-2.893241202173158E-13</v>
      </c>
    </row>
    <row r="47" spans="1:5" ht="12.75">
      <c r="A47">
        <f t="shared" si="1"/>
        <v>1.4142135623729928</v>
      </c>
      <c r="B47">
        <f t="shared" si="2"/>
        <v>1.4142135623730496</v>
      </c>
      <c r="C47">
        <f t="shared" si="3"/>
        <v>1.4142135623731065</v>
      </c>
      <c r="D47" s="1" t="str">
        <f t="shared" si="0"/>
        <v>+</v>
      </c>
      <c r="E47" s="31">
        <f t="shared" si="4"/>
        <v>-1.2856382625159313E-13</v>
      </c>
    </row>
    <row r="48" spans="1:5" ht="12.75">
      <c r="A48">
        <f t="shared" si="1"/>
        <v>1.4142135623730496</v>
      </c>
      <c r="B48">
        <f t="shared" si="2"/>
        <v>1.414213562373078</v>
      </c>
      <c r="C48">
        <f t="shared" si="3"/>
        <v>1.4142135623731065</v>
      </c>
      <c r="D48" s="1" t="str">
        <f t="shared" si="0"/>
        <v>+</v>
      </c>
      <c r="E48" s="31">
        <f t="shared" si="4"/>
        <v>-4.8183679268731794E-14</v>
      </c>
    </row>
    <row r="49" spans="1:5" ht="12.75">
      <c r="A49">
        <f t="shared" si="1"/>
        <v>1.414213562373078</v>
      </c>
      <c r="B49">
        <f t="shared" si="2"/>
        <v>1.4142135623730923</v>
      </c>
      <c r="C49">
        <f t="shared" si="3"/>
        <v>1.4142135623731065</v>
      </c>
      <c r="D49" s="1" t="str">
        <f t="shared" si="0"/>
        <v>+</v>
      </c>
      <c r="E49" s="31">
        <f t="shared" si="4"/>
        <v>-7.993605777301127E-15</v>
      </c>
    </row>
    <row r="50" spans="1:5" ht="12.75">
      <c r="A50">
        <f t="shared" si="1"/>
        <v>1.4142135623730923</v>
      </c>
      <c r="B50">
        <f t="shared" si="2"/>
        <v>1.4142135623730994</v>
      </c>
      <c r="C50">
        <f t="shared" si="3"/>
        <v>1.4142135623731065</v>
      </c>
      <c r="D50" s="1" t="str">
        <f t="shared" si="0"/>
        <v>-</v>
      </c>
      <c r="E50" s="31">
        <f t="shared" si="4"/>
        <v>1.199040866595169E-14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P46"/>
  <sheetViews>
    <sheetView workbookViewId="0" topLeftCell="A1">
      <selection activeCell="G3" sqref="G3"/>
    </sheetView>
  </sheetViews>
  <sheetFormatPr defaultColWidth="11.421875" defaultRowHeight="12.75"/>
  <cols>
    <col min="1" max="1" width="20.7109375" style="17" customWidth="1"/>
    <col min="2" max="2" width="7.57421875" style="16" customWidth="1"/>
    <col min="3" max="42" width="8.421875" style="0" customWidth="1"/>
  </cols>
  <sheetData>
    <row r="1" spans="1:7" s="15" customFormat="1" ht="12.75">
      <c r="A1" s="22" t="s">
        <v>10</v>
      </c>
      <c r="B1" s="21">
        <v>60</v>
      </c>
      <c r="F1" s="16" t="s">
        <v>15</v>
      </c>
      <c r="G1" s="23">
        <v>78</v>
      </c>
    </row>
    <row r="2" spans="1:7" ht="12.75">
      <c r="A2" s="22" t="s">
        <v>12</v>
      </c>
      <c r="B2" s="21">
        <v>1</v>
      </c>
      <c r="D2" s="15"/>
      <c r="E2" s="15"/>
      <c r="F2" s="16" t="s">
        <v>16</v>
      </c>
      <c r="G2" s="23">
        <v>3</v>
      </c>
    </row>
    <row r="3" spans="1:8" ht="12.75">
      <c r="A3" s="22" t="s">
        <v>11</v>
      </c>
      <c r="B3" s="21">
        <v>1</v>
      </c>
      <c r="D3" s="15"/>
      <c r="E3" s="15"/>
      <c r="F3" s="16" t="s">
        <v>17</v>
      </c>
      <c r="G3" s="26">
        <f>1.9*G1+1.266*G2</f>
        <v>151.998</v>
      </c>
      <c r="H3" s="20"/>
    </row>
    <row r="4" spans="1:8" ht="12.75">
      <c r="A4" s="22" t="s">
        <v>14</v>
      </c>
      <c r="B4" s="24">
        <f>MAX(C7:AP44)</f>
        <v>151.998</v>
      </c>
      <c r="D4" s="15"/>
      <c r="E4" s="15"/>
      <c r="F4" s="15"/>
      <c r="H4" s="20"/>
    </row>
    <row r="5" spans="1:8" ht="12.75">
      <c r="A5" s="22"/>
      <c r="B5" s="19"/>
      <c r="D5" s="15"/>
      <c r="E5" s="15"/>
      <c r="F5" s="15"/>
      <c r="H5" s="20"/>
    </row>
    <row r="6" spans="2:42" s="16" customFormat="1" ht="12.75">
      <c r="B6" s="18" t="s">
        <v>13</v>
      </c>
      <c r="C6" s="18">
        <f>B1</f>
        <v>60</v>
      </c>
      <c r="D6" s="18">
        <f>C6+$B$3</f>
        <v>61</v>
      </c>
      <c r="E6" s="18">
        <f aca="true" t="shared" si="0" ref="E6:AP6">D6+$B$3</f>
        <v>62</v>
      </c>
      <c r="F6" s="18">
        <f t="shared" si="0"/>
        <v>63</v>
      </c>
      <c r="G6" s="18">
        <f t="shared" si="0"/>
        <v>64</v>
      </c>
      <c r="H6" s="18">
        <f t="shared" si="0"/>
        <v>65</v>
      </c>
      <c r="I6" s="18">
        <f t="shared" si="0"/>
        <v>66</v>
      </c>
      <c r="J6" s="18">
        <f t="shared" si="0"/>
        <v>67</v>
      </c>
      <c r="K6" s="18">
        <f t="shared" si="0"/>
        <v>68</v>
      </c>
      <c r="L6" s="18">
        <f t="shared" si="0"/>
        <v>69</v>
      </c>
      <c r="M6" s="18">
        <f t="shared" si="0"/>
        <v>70</v>
      </c>
      <c r="N6" s="18">
        <f t="shared" si="0"/>
        <v>71</v>
      </c>
      <c r="O6" s="18">
        <f t="shared" si="0"/>
        <v>72</v>
      </c>
      <c r="P6" s="18">
        <f t="shared" si="0"/>
        <v>73</v>
      </c>
      <c r="Q6" s="18">
        <f t="shared" si="0"/>
        <v>74</v>
      </c>
      <c r="R6" s="18">
        <f t="shared" si="0"/>
        <v>75</v>
      </c>
      <c r="S6" s="18">
        <f t="shared" si="0"/>
        <v>76</v>
      </c>
      <c r="T6" s="18">
        <f t="shared" si="0"/>
        <v>77</v>
      </c>
      <c r="U6" s="18">
        <f t="shared" si="0"/>
        <v>78</v>
      </c>
      <c r="V6" s="18">
        <f t="shared" si="0"/>
        <v>79</v>
      </c>
      <c r="W6" s="18">
        <f t="shared" si="0"/>
        <v>80</v>
      </c>
      <c r="X6" s="18">
        <f t="shared" si="0"/>
        <v>81</v>
      </c>
      <c r="Y6" s="18">
        <f t="shared" si="0"/>
        <v>82</v>
      </c>
      <c r="Z6" s="18">
        <f t="shared" si="0"/>
        <v>83</v>
      </c>
      <c r="AA6" s="18">
        <f t="shared" si="0"/>
        <v>84</v>
      </c>
      <c r="AB6" s="18">
        <f t="shared" si="0"/>
        <v>85</v>
      </c>
      <c r="AC6" s="18">
        <f t="shared" si="0"/>
        <v>86</v>
      </c>
      <c r="AD6" s="18">
        <f t="shared" si="0"/>
        <v>87</v>
      </c>
      <c r="AE6" s="18">
        <f t="shared" si="0"/>
        <v>88</v>
      </c>
      <c r="AF6" s="18">
        <f t="shared" si="0"/>
        <v>89</v>
      </c>
      <c r="AG6" s="18">
        <f t="shared" si="0"/>
        <v>90</v>
      </c>
      <c r="AH6" s="18">
        <f t="shared" si="0"/>
        <v>91</v>
      </c>
      <c r="AI6" s="18">
        <f t="shared" si="0"/>
        <v>92</v>
      </c>
      <c r="AJ6" s="18">
        <f t="shared" si="0"/>
        <v>93</v>
      </c>
      <c r="AK6" s="18">
        <f t="shared" si="0"/>
        <v>94</v>
      </c>
      <c r="AL6" s="18">
        <f t="shared" si="0"/>
        <v>95</v>
      </c>
      <c r="AM6" s="18">
        <f t="shared" si="0"/>
        <v>96</v>
      </c>
      <c r="AN6" s="18">
        <f t="shared" si="0"/>
        <v>97</v>
      </c>
      <c r="AO6" s="18">
        <f t="shared" si="0"/>
        <v>98</v>
      </c>
      <c r="AP6" s="18">
        <f t="shared" si="0"/>
        <v>99</v>
      </c>
    </row>
    <row r="7" spans="2:42" ht="12.75">
      <c r="B7" s="18">
        <f>B2</f>
        <v>1</v>
      </c>
      <c r="C7" s="25">
        <f aca="true" t="shared" si="1" ref="C7:L16">IF(AND(0.5*x+y&lt;=800,3*x+2*y&lt;=240,x+y&lt;=900),1.9*x+1.266*y,"")</f>
        <v>115.266</v>
      </c>
      <c r="D7" s="25">
        <f t="shared" si="1"/>
        <v>117.166</v>
      </c>
      <c r="E7" s="25">
        <f t="shared" si="1"/>
        <v>119.066</v>
      </c>
      <c r="F7" s="25">
        <f t="shared" si="1"/>
        <v>120.966</v>
      </c>
      <c r="G7" s="25">
        <f t="shared" si="1"/>
        <v>122.866</v>
      </c>
      <c r="H7" s="25">
        <f t="shared" si="1"/>
        <v>124.766</v>
      </c>
      <c r="I7" s="25">
        <f t="shared" si="1"/>
        <v>126.666</v>
      </c>
      <c r="J7" s="25">
        <f t="shared" si="1"/>
        <v>128.566</v>
      </c>
      <c r="K7" s="25">
        <f t="shared" si="1"/>
        <v>130.46599999999998</v>
      </c>
      <c r="L7" s="25">
        <f t="shared" si="1"/>
        <v>132.36599999999999</v>
      </c>
      <c r="M7" s="25">
        <f aca="true" t="shared" si="2" ref="M7:V16">IF(AND(0.5*x+y&lt;=800,3*x+2*y&lt;=240,x+y&lt;=900),1.9*x+1.266*y,"")</f>
        <v>134.266</v>
      </c>
      <c r="N7" s="25">
        <f t="shared" si="2"/>
        <v>136.166</v>
      </c>
      <c r="O7" s="25">
        <f t="shared" si="2"/>
        <v>138.06599999999997</v>
      </c>
      <c r="P7" s="25">
        <f t="shared" si="2"/>
        <v>139.96599999999998</v>
      </c>
      <c r="Q7" s="25">
        <f t="shared" si="2"/>
        <v>141.86599999999999</v>
      </c>
      <c r="R7" s="25">
        <f t="shared" si="2"/>
        <v>143.766</v>
      </c>
      <c r="S7" s="25">
        <f t="shared" si="2"/>
        <v>145.666</v>
      </c>
      <c r="T7" s="25">
        <f t="shared" si="2"/>
        <v>147.56599999999997</v>
      </c>
      <c r="U7" s="25">
        <f t="shared" si="2"/>
        <v>149.46599999999998</v>
      </c>
      <c r="V7" s="25">
        <f t="shared" si="2"/>
        <v>151.36599999999999</v>
      </c>
      <c r="W7" s="25">
        <f aca="true" t="shared" si="3" ref="W7:AF16">IF(AND(0.5*x+y&lt;=800,3*x+2*y&lt;=240,x+y&lt;=900),1.9*x+1.266*y,"")</f>
      </c>
      <c r="X7" s="25">
        <f t="shared" si="3"/>
      </c>
      <c r="Y7" s="25">
        <f t="shared" si="3"/>
      </c>
      <c r="Z7" s="25">
        <f t="shared" si="3"/>
      </c>
      <c r="AA7" s="25">
        <f t="shared" si="3"/>
      </c>
      <c r="AB7" s="25">
        <f t="shared" si="3"/>
      </c>
      <c r="AC7" s="25">
        <f t="shared" si="3"/>
      </c>
      <c r="AD7" s="25">
        <f t="shared" si="3"/>
      </c>
      <c r="AE7" s="25">
        <f t="shared" si="3"/>
      </c>
      <c r="AF7" s="25">
        <f t="shared" si="3"/>
      </c>
      <c r="AG7" s="25">
        <f aca="true" t="shared" si="4" ref="AG7:AP16">IF(AND(0.5*x+y&lt;=800,3*x+2*y&lt;=240,x+y&lt;=900),1.9*x+1.266*y,"")</f>
      </c>
      <c r="AH7" s="25">
        <f t="shared" si="4"/>
      </c>
      <c r="AI7" s="25">
        <f t="shared" si="4"/>
      </c>
      <c r="AJ7" s="25">
        <f t="shared" si="4"/>
      </c>
      <c r="AK7" s="25">
        <f t="shared" si="4"/>
      </c>
      <c r="AL7" s="25">
        <f t="shared" si="4"/>
      </c>
      <c r="AM7" s="25">
        <f t="shared" si="4"/>
      </c>
      <c r="AN7" s="25">
        <f t="shared" si="4"/>
      </c>
      <c r="AO7" s="25">
        <f t="shared" si="4"/>
      </c>
      <c r="AP7" s="25">
        <f t="shared" si="4"/>
      </c>
    </row>
    <row r="8" spans="2:42" ht="12.75">
      <c r="B8" s="18">
        <f>B7+$B$3</f>
        <v>2</v>
      </c>
      <c r="C8" s="25">
        <f t="shared" si="1"/>
        <v>116.532</v>
      </c>
      <c r="D8" s="25">
        <f t="shared" si="1"/>
        <v>118.43199999999999</v>
      </c>
      <c r="E8" s="25">
        <f t="shared" si="1"/>
        <v>120.332</v>
      </c>
      <c r="F8" s="25">
        <f t="shared" si="1"/>
        <v>122.23199999999999</v>
      </c>
      <c r="G8" s="25">
        <f t="shared" si="1"/>
        <v>124.13199999999999</v>
      </c>
      <c r="H8" s="25">
        <f t="shared" si="1"/>
        <v>126.032</v>
      </c>
      <c r="I8" s="25">
        <f t="shared" si="1"/>
        <v>127.93199999999999</v>
      </c>
      <c r="J8" s="25">
        <f t="shared" si="1"/>
        <v>129.832</v>
      </c>
      <c r="K8" s="25">
        <f t="shared" si="1"/>
        <v>131.732</v>
      </c>
      <c r="L8" s="25">
        <f t="shared" si="1"/>
        <v>133.632</v>
      </c>
      <c r="M8" s="25">
        <f t="shared" si="2"/>
        <v>135.532</v>
      </c>
      <c r="N8" s="25">
        <f t="shared" si="2"/>
        <v>137.43200000000002</v>
      </c>
      <c r="O8" s="25">
        <f t="shared" si="2"/>
        <v>139.332</v>
      </c>
      <c r="P8" s="25">
        <f t="shared" si="2"/>
        <v>141.232</v>
      </c>
      <c r="Q8" s="25">
        <f t="shared" si="2"/>
        <v>143.132</v>
      </c>
      <c r="R8" s="25">
        <f t="shared" si="2"/>
        <v>145.032</v>
      </c>
      <c r="S8" s="25">
        <f t="shared" si="2"/>
        <v>146.93200000000002</v>
      </c>
      <c r="T8" s="25">
        <f t="shared" si="2"/>
        <v>148.832</v>
      </c>
      <c r="U8" s="25">
        <f t="shared" si="2"/>
        <v>150.732</v>
      </c>
      <c r="V8" s="25">
        <f t="shared" si="2"/>
      </c>
      <c r="W8" s="25">
        <f t="shared" si="3"/>
      </c>
      <c r="X8" s="25">
        <f t="shared" si="3"/>
      </c>
      <c r="Y8" s="25">
        <f t="shared" si="3"/>
      </c>
      <c r="Z8" s="25">
        <f t="shared" si="3"/>
      </c>
      <c r="AA8" s="25">
        <f t="shared" si="3"/>
      </c>
      <c r="AB8" s="25">
        <f t="shared" si="3"/>
      </c>
      <c r="AC8" s="25">
        <f t="shared" si="3"/>
      </c>
      <c r="AD8" s="25">
        <f t="shared" si="3"/>
      </c>
      <c r="AE8" s="25">
        <f t="shared" si="3"/>
      </c>
      <c r="AF8" s="25">
        <f t="shared" si="3"/>
      </c>
      <c r="AG8" s="25">
        <f t="shared" si="4"/>
      </c>
      <c r="AH8" s="25">
        <f t="shared" si="4"/>
      </c>
      <c r="AI8" s="25">
        <f t="shared" si="4"/>
      </c>
      <c r="AJ8" s="25">
        <f t="shared" si="4"/>
      </c>
      <c r="AK8" s="25">
        <f t="shared" si="4"/>
      </c>
      <c r="AL8" s="25">
        <f t="shared" si="4"/>
      </c>
      <c r="AM8" s="25">
        <f t="shared" si="4"/>
      </c>
      <c r="AN8" s="25">
        <f t="shared" si="4"/>
      </c>
      <c r="AO8" s="25">
        <f t="shared" si="4"/>
      </c>
      <c r="AP8" s="25">
        <f t="shared" si="4"/>
      </c>
    </row>
    <row r="9" spans="2:42" ht="12.75">
      <c r="B9" s="18">
        <f aca="true" t="shared" si="5" ref="B9:B46">B8+$B$3</f>
        <v>3</v>
      </c>
      <c r="C9" s="25">
        <f t="shared" si="1"/>
        <v>117.798</v>
      </c>
      <c r="D9" s="25">
        <f t="shared" si="1"/>
        <v>119.698</v>
      </c>
      <c r="E9" s="25">
        <f t="shared" si="1"/>
        <v>121.598</v>
      </c>
      <c r="F9" s="25">
        <f t="shared" si="1"/>
        <v>123.49799999999999</v>
      </c>
      <c r="G9" s="25">
        <f t="shared" si="1"/>
        <v>125.398</v>
      </c>
      <c r="H9" s="25">
        <f t="shared" si="1"/>
        <v>127.298</v>
      </c>
      <c r="I9" s="25">
        <f t="shared" si="1"/>
        <v>129.19799999999998</v>
      </c>
      <c r="J9" s="25">
        <f t="shared" si="1"/>
        <v>131.09799999999998</v>
      </c>
      <c r="K9" s="25">
        <f t="shared" si="1"/>
        <v>132.998</v>
      </c>
      <c r="L9" s="25">
        <f t="shared" si="1"/>
        <v>134.898</v>
      </c>
      <c r="M9" s="25">
        <f t="shared" si="2"/>
        <v>136.798</v>
      </c>
      <c r="N9" s="25">
        <f t="shared" si="2"/>
        <v>138.698</v>
      </c>
      <c r="O9" s="25">
        <f t="shared" si="2"/>
        <v>140.59799999999998</v>
      </c>
      <c r="P9" s="25">
        <f t="shared" si="2"/>
        <v>142.498</v>
      </c>
      <c r="Q9" s="25">
        <f t="shared" si="2"/>
        <v>144.398</v>
      </c>
      <c r="R9" s="25">
        <f t="shared" si="2"/>
        <v>146.298</v>
      </c>
      <c r="S9" s="25">
        <f t="shared" si="2"/>
        <v>148.198</v>
      </c>
      <c r="T9" s="25">
        <f t="shared" si="2"/>
        <v>150.09799999999998</v>
      </c>
      <c r="U9" s="25">
        <f t="shared" si="2"/>
        <v>151.998</v>
      </c>
      <c r="V9" s="25">
        <f t="shared" si="2"/>
      </c>
      <c r="W9" s="25">
        <f t="shared" si="3"/>
      </c>
      <c r="X9" s="25">
        <f t="shared" si="3"/>
      </c>
      <c r="Y9" s="25">
        <f t="shared" si="3"/>
      </c>
      <c r="Z9" s="25">
        <f t="shared" si="3"/>
      </c>
      <c r="AA9" s="25">
        <f t="shared" si="3"/>
      </c>
      <c r="AB9" s="25">
        <f t="shared" si="3"/>
      </c>
      <c r="AC9" s="25">
        <f t="shared" si="3"/>
      </c>
      <c r="AD9" s="25">
        <f t="shared" si="3"/>
      </c>
      <c r="AE9" s="25">
        <f t="shared" si="3"/>
      </c>
      <c r="AF9" s="25">
        <f t="shared" si="3"/>
      </c>
      <c r="AG9" s="25">
        <f t="shared" si="4"/>
      </c>
      <c r="AH9" s="25">
        <f t="shared" si="4"/>
      </c>
      <c r="AI9" s="25">
        <f t="shared" si="4"/>
      </c>
      <c r="AJ9" s="25">
        <f t="shared" si="4"/>
      </c>
      <c r="AK9" s="25">
        <f t="shared" si="4"/>
      </c>
      <c r="AL9" s="25">
        <f t="shared" si="4"/>
      </c>
      <c r="AM9" s="25">
        <f t="shared" si="4"/>
      </c>
      <c r="AN9" s="25">
        <f t="shared" si="4"/>
      </c>
      <c r="AO9" s="25">
        <f t="shared" si="4"/>
      </c>
      <c r="AP9" s="25">
        <f t="shared" si="4"/>
      </c>
    </row>
    <row r="10" spans="2:42" ht="12.75">
      <c r="B10" s="18">
        <f t="shared" si="5"/>
        <v>4</v>
      </c>
      <c r="C10" s="25">
        <f t="shared" si="1"/>
        <v>119.064</v>
      </c>
      <c r="D10" s="25">
        <f t="shared" si="1"/>
        <v>120.964</v>
      </c>
      <c r="E10" s="25">
        <f t="shared" si="1"/>
        <v>122.864</v>
      </c>
      <c r="F10" s="25">
        <f t="shared" si="1"/>
        <v>124.76399999999998</v>
      </c>
      <c r="G10" s="25">
        <f t="shared" si="1"/>
        <v>126.66399999999999</v>
      </c>
      <c r="H10" s="25">
        <f t="shared" si="1"/>
        <v>128.564</v>
      </c>
      <c r="I10" s="25">
        <f t="shared" si="1"/>
        <v>130.464</v>
      </c>
      <c r="J10" s="25">
        <f t="shared" si="1"/>
        <v>132.364</v>
      </c>
      <c r="K10" s="25">
        <f t="shared" si="1"/>
        <v>134.26399999999998</v>
      </c>
      <c r="L10" s="25">
        <f t="shared" si="1"/>
        <v>136.164</v>
      </c>
      <c r="M10" s="25">
        <f t="shared" si="2"/>
        <v>138.064</v>
      </c>
      <c r="N10" s="25">
        <f t="shared" si="2"/>
        <v>139.964</v>
      </c>
      <c r="O10" s="25">
        <f t="shared" si="2"/>
        <v>141.86399999999998</v>
      </c>
      <c r="P10" s="25">
        <f t="shared" si="2"/>
        <v>143.76399999999998</v>
      </c>
      <c r="Q10" s="25">
        <f t="shared" si="2"/>
        <v>145.664</v>
      </c>
      <c r="R10" s="25">
        <f t="shared" si="2"/>
        <v>147.564</v>
      </c>
      <c r="S10" s="25">
        <f t="shared" si="2"/>
        <v>149.464</v>
      </c>
      <c r="T10" s="25">
        <f t="shared" si="2"/>
        <v>151.36399999999998</v>
      </c>
      <c r="U10" s="25">
        <f t="shared" si="2"/>
      </c>
      <c r="V10" s="25">
        <f t="shared" si="2"/>
      </c>
      <c r="W10" s="25">
        <f t="shared" si="3"/>
      </c>
      <c r="X10" s="25">
        <f t="shared" si="3"/>
      </c>
      <c r="Y10" s="25">
        <f t="shared" si="3"/>
      </c>
      <c r="Z10" s="25">
        <f t="shared" si="3"/>
      </c>
      <c r="AA10" s="25">
        <f t="shared" si="3"/>
      </c>
      <c r="AB10" s="25">
        <f t="shared" si="3"/>
      </c>
      <c r="AC10" s="25">
        <f t="shared" si="3"/>
      </c>
      <c r="AD10" s="25">
        <f t="shared" si="3"/>
      </c>
      <c r="AE10" s="25">
        <f t="shared" si="3"/>
      </c>
      <c r="AF10" s="25">
        <f t="shared" si="3"/>
      </c>
      <c r="AG10" s="25">
        <f t="shared" si="4"/>
      </c>
      <c r="AH10" s="25">
        <f t="shared" si="4"/>
      </c>
      <c r="AI10" s="25">
        <f t="shared" si="4"/>
      </c>
      <c r="AJ10" s="25">
        <f t="shared" si="4"/>
      </c>
      <c r="AK10" s="25">
        <f t="shared" si="4"/>
      </c>
      <c r="AL10" s="25">
        <f t="shared" si="4"/>
      </c>
      <c r="AM10" s="25">
        <f t="shared" si="4"/>
      </c>
      <c r="AN10" s="25">
        <f t="shared" si="4"/>
      </c>
      <c r="AO10" s="25">
        <f t="shared" si="4"/>
      </c>
      <c r="AP10" s="25">
        <f t="shared" si="4"/>
      </c>
    </row>
    <row r="11" spans="2:42" ht="12.75">
      <c r="B11" s="18">
        <f t="shared" si="5"/>
        <v>5</v>
      </c>
      <c r="C11" s="25">
        <f t="shared" si="1"/>
        <v>120.33</v>
      </c>
      <c r="D11" s="25">
        <f t="shared" si="1"/>
        <v>122.22999999999999</v>
      </c>
      <c r="E11" s="25">
        <f t="shared" si="1"/>
        <v>124.13</v>
      </c>
      <c r="F11" s="25">
        <f t="shared" si="1"/>
        <v>126.02999999999999</v>
      </c>
      <c r="G11" s="25">
        <f t="shared" si="1"/>
        <v>127.92999999999999</v>
      </c>
      <c r="H11" s="25">
        <f t="shared" si="1"/>
        <v>129.83</v>
      </c>
      <c r="I11" s="25">
        <f t="shared" si="1"/>
        <v>131.73</v>
      </c>
      <c r="J11" s="25">
        <f t="shared" si="1"/>
        <v>133.63</v>
      </c>
      <c r="K11" s="25">
        <f t="shared" si="1"/>
        <v>135.53</v>
      </c>
      <c r="L11" s="25">
        <f t="shared" si="1"/>
        <v>137.43</v>
      </c>
      <c r="M11" s="25">
        <f t="shared" si="2"/>
        <v>139.33</v>
      </c>
      <c r="N11" s="25">
        <f t="shared" si="2"/>
        <v>141.23000000000002</v>
      </c>
      <c r="O11" s="25">
        <f t="shared" si="2"/>
        <v>143.13</v>
      </c>
      <c r="P11" s="25">
        <f t="shared" si="2"/>
        <v>145.03</v>
      </c>
      <c r="Q11" s="25">
        <f t="shared" si="2"/>
        <v>146.93</v>
      </c>
      <c r="R11" s="25">
        <f t="shared" si="2"/>
        <v>148.83</v>
      </c>
      <c r="S11" s="25">
        <f t="shared" si="2"/>
        <v>150.73000000000002</v>
      </c>
      <c r="T11" s="25">
        <f t="shared" si="2"/>
      </c>
      <c r="U11" s="25">
        <f t="shared" si="2"/>
      </c>
      <c r="V11" s="25">
        <f t="shared" si="2"/>
      </c>
      <c r="W11" s="25">
        <f t="shared" si="3"/>
      </c>
      <c r="X11" s="25">
        <f t="shared" si="3"/>
      </c>
      <c r="Y11" s="25">
        <f t="shared" si="3"/>
      </c>
      <c r="Z11" s="25">
        <f t="shared" si="3"/>
      </c>
      <c r="AA11" s="25">
        <f t="shared" si="3"/>
      </c>
      <c r="AB11" s="25">
        <f t="shared" si="3"/>
      </c>
      <c r="AC11" s="25">
        <f t="shared" si="3"/>
      </c>
      <c r="AD11" s="25">
        <f t="shared" si="3"/>
      </c>
      <c r="AE11" s="25">
        <f t="shared" si="3"/>
      </c>
      <c r="AF11" s="25">
        <f t="shared" si="3"/>
      </c>
      <c r="AG11" s="25">
        <f t="shared" si="4"/>
      </c>
      <c r="AH11" s="25">
        <f t="shared" si="4"/>
      </c>
      <c r="AI11" s="25">
        <f t="shared" si="4"/>
      </c>
      <c r="AJ11" s="25">
        <f t="shared" si="4"/>
      </c>
      <c r="AK11" s="25">
        <f t="shared" si="4"/>
      </c>
      <c r="AL11" s="25">
        <f t="shared" si="4"/>
      </c>
      <c r="AM11" s="25">
        <f t="shared" si="4"/>
      </c>
      <c r="AN11" s="25">
        <f t="shared" si="4"/>
      </c>
      <c r="AO11" s="25">
        <f t="shared" si="4"/>
      </c>
      <c r="AP11" s="25">
        <f t="shared" si="4"/>
      </c>
    </row>
    <row r="12" spans="2:42" ht="12.75">
      <c r="B12" s="18">
        <f t="shared" si="5"/>
        <v>6</v>
      </c>
      <c r="C12" s="25">
        <f t="shared" si="1"/>
        <v>121.596</v>
      </c>
      <c r="D12" s="25">
        <f t="shared" si="1"/>
        <v>123.496</v>
      </c>
      <c r="E12" s="25">
        <f t="shared" si="1"/>
        <v>125.396</v>
      </c>
      <c r="F12" s="25">
        <f t="shared" si="1"/>
        <v>127.29599999999999</v>
      </c>
      <c r="G12" s="25">
        <f t="shared" si="1"/>
        <v>129.196</v>
      </c>
      <c r="H12" s="25">
        <f t="shared" si="1"/>
        <v>131.096</v>
      </c>
      <c r="I12" s="25">
        <f t="shared" si="1"/>
        <v>132.99599999999998</v>
      </c>
      <c r="J12" s="25">
        <f t="shared" si="1"/>
        <v>134.896</v>
      </c>
      <c r="K12" s="25">
        <f t="shared" si="1"/>
        <v>136.796</v>
      </c>
      <c r="L12" s="25">
        <f t="shared" si="1"/>
        <v>138.696</v>
      </c>
      <c r="M12" s="25">
        <f t="shared" si="2"/>
        <v>140.596</v>
      </c>
      <c r="N12" s="25">
        <f t="shared" si="2"/>
        <v>142.496</v>
      </c>
      <c r="O12" s="25">
        <f t="shared" si="2"/>
        <v>144.396</v>
      </c>
      <c r="P12" s="25">
        <f t="shared" si="2"/>
        <v>146.296</v>
      </c>
      <c r="Q12" s="25">
        <f t="shared" si="2"/>
        <v>148.196</v>
      </c>
      <c r="R12" s="25">
        <f t="shared" si="2"/>
        <v>150.096</v>
      </c>
      <c r="S12" s="25">
        <f t="shared" si="2"/>
        <v>151.996</v>
      </c>
      <c r="T12" s="25">
        <f t="shared" si="2"/>
      </c>
      <c r="U12" s="25">
        <f t="shared" si="2"/>
      </c>
      <c r="V12" s="25">
        <f t="shared" si="2"/>
      </c>
      <c r="W12" s="25">
        <f t="shared" si="3"/>
      </c>
      <c r="X12" s="25">
        <f t="shared" si="3"/>
      </c>
      <c r="Y12" s="25">
        <f t="shared" si="3"/>
      </c>
      <c r="Z12" s="25">
        <f t="shared" si="3"/>
      </c>
      <c r="AA12" s="25">
        <f t="shared" si="3"/>
      </c>
      <c r="AB12" s="25">
        <f t="shared" si="3"/>
      </c>
      <c r="AC12" s="25">
        <f t="shared" si="3"/>
      </c>
      <c r="AD12" s="25">
        <f t="shared" si="3"/>
      </c>
      <c r="AE12" s="25">
        <f t="shared" si="3"/>
      </c>
      <c r="AF12" s="25">
        <f t="shared" si="3"/>
      </c>
      <c r="AG12" s="25">
        <f t="shared" si="4"/>
      </c>
      <c r="AH12" s="25">
        <f t="shared" si="4"/>
      </c>
      <c r="AI12" s="25">
        <f t="shared" si="4"/>
      </c>
      <c r="AJ12" s="25">
        <f t="shared" si="4"/>
      </c>
      <c r="AK12" s="25">
        <f t="shared" si="4"/>
      </c>
      <c r="AL12" s="25">
        <f t="shared" si="4"/>
      </c>
      <c r="AM12" s="25">
        <f t="shared" si="4"/>
      </c>
      <c r="AN12" s="25">
        <f t="shared" si="4"/>
      </c>
      <c r="AO12" s="25">
        <f t="shared" si="4"/>
      </c>
      <c r="AP12" s="25">
        <f t="shared" si="4"/>
      </c>
    </row>
    <row r="13" spans="2:42" ht="12.75">
      <c r="B13" s="18">
        <f t="shared" si="5"/>
        <v>7</v>
      </c>
      <c r="C13" s="25">
        <f t="shared" si="1"/>
        <v>122.862</v>
      </c>
      <c r="D13" s="25">
        <f t="shared" si="1"/>
        <v>124.76199999999999</v>
      </c>
      <c r="E13" s="25">
        <f t="shared" si="1"/>
        <v>126.66199999999999</v>
      </c>
      <c r="F13" s="25">
        <f t="shared" si="1"/>
        <v>128.56199999999998</v>
      </c>
      <c r="G13" s="25">
        <f t="shared" si="1"/>
        <v>130.462</v>
      </c>
      <c r="H13" s="25">
        <f t="shared" si="1"/>
        <v>132.362</v>
      </c>
      <c r="I13" s="25">
        <f t="shared" si="1"/>
        <v>134.262</v>
      </c>
      <c r="J13" s="25">
        <f t="shared" si="1"/>
        <v>136.162</v>
      </c>
      <c r="K13" s="25">
        <f t="shared" si="1"/>
        <v>138.06199999999998</v>
      </c>
      <c r="L13" s="25">
        <f t="shared" si="1"/>
        <v>139.962</v>
      </c>
      <c r="M13" s="25">
        <f t="shared" si="2"/>
        <v>141.862</v>
      </c>
      <c r="N13" s="25">
        <f t="shared" si="2"/>
        <v>143.762</v>
      </c>
      <c r="O13" s="25">
        <f t="shared" si="2"/>
        <v>145.66199999999998</v>
      </c>
      <c r="P13" s="25">
        <f t="shared" si="2"/>
        <v>147.56199999999998</v>
      </c>
      <c r="Q13" s="25">
        <f t="shared" si="2"/>
        <v>149.462</v>
      </c>
      <c r="R13" s="25">
        <f t="shared" si="2"/>
        <v>151.362</v>
      </c>
      <c r="S13" s="25">
        <f t="shared" si="2"/>
      </c>
      <c r="T13" s="25">
        <f t="shared" si="2"/>
      </c>
      <c r="U13" s="25">
        <f t="shared" si="2"/>
      </c>
      <c r="V13" s="25">
        <f t="shared" si="2"/>
      </c>
      <c r="W13" s="25">
        <f t="shared" si="3"/>
      </c>
      <c r="X13" s="25">
        <f t="shared" si="3"/>
      </c>
      <c r="Y13" s="25">
        <f t="shared" si="3"/>
      </c>
      <c r="Z13" s="25">
        <f t="shared" si="3"/>
      </c>
      <c r="AA13" s="25">
        <f t="shared" si="3"/>
      </c>
      <c r="AB13" s="25">
        <f t="shared" si="3"/>
      </c>
      <c r="AC13" s="25">
        <f t="shared" si="3"/>
      </c>
      <c r="AD13" s="25">
        <f t="shared" si="3"/>
      </c>
      <c r="AE13" s="25">
        <f t="shared" si="3"/>
      </c>
      <c r="AF13" s="25">
        <f t="shared" si="3"/>
      </c>
      <c r="AG13" s="25">
        <f t="shared" si="4"/>
      </c>
      <c r="AH13" s="25">
        <f t="shared" si="4"/>
      </c>
      <c r="AI13" s="25">
        <f t="shared" si="4"/>
      </c>
      <c r="AJ13" s="25">
        <f t="shared" si="4"/>
      </c>
      <c r="AK13" s="25">
        <f t="shared" si="4"/>
      </c>
      <c r="AL13" s="25">
        <f t="shared" si="4"/>
      </c>
      <c r="AM13" s="25">
        <f t="shared" si="4"/>
      </c>
      <c r="AN13" s="25">
        <f t="shared" si="4"/>
      </c>
      <c r="AO13" s="25">
        <f t="shared" si="4"/>
      </c>
      <c r="AP13" s="25">
        <f t="shared" si="4"/>
      </c>
    </row>
    <row r="14" spans="2:42" ht="12.75">
      <c r="B14" s="18">
        <f t="shared" si="5"/>
        <v>8</v>
      </c>
      <c r="C14" s="25">
        <f t="shared" si="1"/>
        <v>124.128</v>
      </c>
      <c r="D14" s="25">
        <f t="shared" si="1"/>
        <v>126.02799999999999</v>
      </c>
      <c r="E14" s="25">
        <f t="shared" si="1"/>
        <v>127.928</v>
      </c>
      <c r="F14" s="25">
        <f t="shared" si="1"/>
        <v>129.82799999999997</v>
      </c>
      <c r="G14" s="25">
        <f t="shared" si="1"/>
        <v>131.728</v>
      </c>
      <c r="H14" s="25">
        <f t="shared" si="1"/>
        <v>133.628</v>
      </c>
      <c r="I14" s="25">
        <f t="shared" si="1"/>
        <v>135.528</v>
      </c>
      <c r="J14" s="25">
        <f t="shared" si="1"/>
        <v>137.428</v>
      </c>
      <c r="K14" s="25">
        <f t="shared" si="1"/>
        <v>139.32799999999997</v>
      </c>
      <c r="L14" s="25">
        <f t="shared" si="1"/>
        <v>141.228</v>
      </c>
      <c r="M14" s="25">
        <f t="shared" si="2"/>
        <v>143.128</v>
      </c>
      <c r="N14" s="25">
        <f t="shared" si="2"/>
        <v>145.02800000000002</v>
      </c>
      <c r="O14" s="25">
        <f t="shared" si="2"/>
        <v>146.928</v>
      </c>
      <c r="P14" s="25">
        <f t="shared" si="2"/>
        <v>148.82799999999997</v>
      </c>
      <c r="Q14" s="25">
        <f t="shared" si="2"/>
        <v>150.728</v>
      </c>
      <c r="R14" s="25">
        <f t="shared" si="2"/>
      </c>
      <c r="S14" s="25">
        <f t="shared" si="2"/>
      </c>
      <c r="T14" s="25">
        <f t="shared" si="2"/>
      </c>
      <c r="U14" s="25">
        <f t="shared" si="2"/>
      </c>
      <c r="V14" s="25">
        <f t="shared" si="2"/>
      </c>
      <c r="W14" s="25">
        <f t="shared" si="3"/>
      </c>
      <c r="X14" s="25">
        <f t="shared" si="3"/>
      </c>
      <c r="Y14" s="25">
        <f t="shared" si="3"/>
      </c>
      <c r="Z14" s="25">
        <f t="shared" si="3"/>
      </c>
      <c r="AA14" s="25">
        <f t="shared" si="3"/>
      </c>
      <c r="AB14" s="25">
        <f t="shared" si="3"/>
      </c>
      <c r="AC14" s="25">
        <f t="shared" si="3"/>
      </c>
      <c r="AD14" s="25">
        <f t="shared" si="3"/>
      </c>
      <c r="AE14" s="25">
        <f t="shared" si="3"/>
      </c>
      <c r="AF14" s="25">
        <f t="shared" si="3"/>
      </c>
      <c r="AG14" s="25">
        <f t="shared" si="4"/>
      </c>
      <c r="AH14" s="25">
        <f t="shared" si="4"/>
      </c>
      <c r="AI14" s="25">
        <f t="shared" si="4"/>
      </c>
      <c r="AJ14" s="25">
        <f t="shared" si="4"/>
      </c>
      <c r="AK14" s="25">
        <f t="shared" si="4"/>
      </c>
      <c r="AL14" s="25">
        <f t="shared" si="4"/>
      </c>
      <c r="AM14" s="25">
        <f t="shared" si="4"/>
      </c>
      <c r="AN14" s="25">
        <f t="shared" si="4"/>
      </c>
      <c r="AO14" s="25">
        <f t="shared" si="4"/>
      </c>
      <c r="AP14" s="25">
        <f t="shared" si="4"/>
      </c>
    </row>
    <row r="15" spans="2:42" ht="12.75">
      <c r="B15" s="18">
        <f t="shared" si="5"/>
        <v>9</v>
      </c>
      <c r="C15" s="25">
        <f t="shared" si="1"/>
        <v>125.394</v>
      </c>
      <c r="D15" s="25">
        <f t="shared" si="1"/>
        <v>127.294</v>
      </c>
      <c r="E15" s="25">
        <f t="shared" si="1"/>
        <v>129.194</v>
      </c>
      <c r="F15" s="25">
        <f t="shared" si="1"/>
        <v>131.094</v>
      </c>
      <c r="G15" s="25">
        <f t="shared" si="1"/>
        <v>132.994</v>
      </c>
      <c r="H15" s="25">
        <f t="shared" si="1"/>
        <v>134.894</v>
      </c>
      <c r="I15" s="25">
        <f t="shared" si="1"/>
        <v>136.79399999999998</v>
      </c>
      <c r="J15" s="25">
        <f t="shared" si="1"/>
        <v>138.694</v>
      </c>
      <c r="K15" s="25">
        <f t="shared" si="1"/>
        <v>140.594</v>
      </c>
      <c r="L15" s="25">
        <f t="shared" si="1"/>
        <v>142.494</v>
      </c>
      <c r="M15" s="25">
        <f t="shared" si="2"/>
        <v>144.394</v>
      </c>
      <c r="N15" s="25">
        <f t="shared" si="2"/>
        <v>146.294</v>
      </c>
      <c r="O15" s="25">
        <f t="shared" si="2"/>
        <v>148.194</v>
      </c>
      <c r="P15" s="25">
        <f t="shared" si="2"/>
        <v>150.094</v>
      </c>
      <c r="Q15" s="25">
        <f t="shared" si="2"/>
        <v>151.994</v>
      </c>
      <c r="R15" s="25">
        <f t="shared" si="2"/>
      </c>
      <c r="S15" s="25">
        <f t="shared" si="2"/>
      </c>
      <c r="T15" s="25">
        <f t="shared" si="2"/>
      </c>
      <c r="U15" s="25">
        <f t="shared" si="2"/>
      </c>
      <c r="V15" s="25">
        <f t="shared" si="2"/>
      </c>
      <c r="W15" s="25">
        <f t="shared" si="3"/>
      </c>
      <c r="X15" s="25">
        <f t="shared" si="3"/>
      </c>
      <c r="Y15" s="25">
        <f t="shared" si="3"/>
      </c>
      <c r="Z15" s="25">
        <f t="shared" si="3"/>
      </c>
      <c r="AA15" s="25">
        <f t="shared" si="3"/>
      </c>
      <c r="AB15" s="25">
        <f t="shared" si="3"/>
      </c>
      <c r="AC15" s="25">
        <f t="shared" si="3"/>
      </c>
      <c r="AD15" s="25">
        <f t="shared" si="3"/>
      </c>
      <c r="AE15" s="25">
        <f t="shared" si="3"/>
      </c>
      <c r="AF15" s="25">
        <f t="shared" si="3"/>
      </c>
      <c r="AG15" s="25">
        <f t="shared" si="4"/>
      </c>
      <c r="AH15" s="25">
        <f t="shared" si="4"/>
      </c>
      <c r="AI15" s="25">
        <f t="shared" si="4"/>
      </c>
      <c r="AJ15" s="25">
        <f t="shared" si="4"/>
      </c>
      <c r="AK15" s="25">
        <f t="shared" si="4"/>
      </c>
      <c r="AL15" s="25">
        <f t="shared" si="4"/>
      </c>
      <c r="AM15" s="25">
        <f t="shared" si="4"/>
      </c>
      <c r="AN15" s="25">
        <f t="shared" si="4"/>
      </c>
      <c r="AO15" s="25">
        <f t="shared" si="4"/>
      </c>
      <c r="AP15" s="25">
        <f t="shared" si="4"/>
      </c>
    </row>
    <row r="16" spans="2:42" ht="12.75">
      <c r="B16" s="18">
        <f t="shared" si="5"/>
        <v>10</v>
      </c>
      <c r="C16" s="25">
        <f t="shared" si="1"/>
        <v>126.66</v>
      </c>
      <c r="D16" s="25">
        <f t="shared" si="1"/>
        <v>128.56</v>
      </c>
      <c r="E16" s="25">
        <f t="shared" si="1"/>
        <v>130.46</v>
      </c>
      <c r="F16" s="25">
        <f t="shared" si="1"/>
        <v>132.35999999999999</v>
      </c>
      <c r="G16" s="25">
        <f t="shared" si="1"/>
        <v>134.26</v>
      </c>
      <c r="H16" s="25">
        <f t="shared" si="1"/>
        <v>136.16</v>
      </c>
      <c r="I16" s="25">
        <f t="shared" si="1"/>
        <v>138.06</v>
      </c>
      <c r="J16" s="25">
        <f t="shared" si="1"/>
        <v>139.96</v>
      </c>
      <c r="K16" s="25">
        <f t="shared" si="1"/>
        <v>141.85999999999999</v>
      </c>
      <c r="L16" s="25">
        <f t="shared" si="1"/>
        <v>143.76</v>
      </c>
      <c r="M16" s="25">
        <f t="shared" si="2"/>
        <v>145.66</v>
      </c>
      <c r="N16" s="25">
        <f t="shared" si="2"/>
        <v>147.56</v>
      </c>
      <c r="O16" s="25">
        <f t="shared" si="2"/>
        <v>149.45999999999998</v>
      </c>
      <c r="P16" s="25">
        <f t="shared" si="2"/>
        <v>151.35999999999999</v>
      </c>
      <c r="Q16" s="25">
        <f t="shared" si="2"/>
      </c>
      <c r="R16" s="25">
        <f t="shared" si="2"/>
      </c>
      <c r="S16" s="25">
        <f t="shared" si="2"/>
      </c>
      <c r="T16" s="25">
        <f t="shared" si="2"/>
      </c>
      <c r="U16" s="25">
        <f t="shared" si="2"/>
      </c>
      <c r="V16" s="25">
        <f t="shared" si="2"/>
      </c>
      <c r="W16" s="25">
        <f t="shared" si="3"/>
      </c>
      <c r="X16" s="25">
        <f t="shared" si="3"/>
      </c>
      <c r="Y16" s="25">
        <f t="shared" si="3"/>
      </c>
      <c r="Z16" s="25">
        <f t="shared" si="3"/>
      </c>
      <c r="AA16" s="25">
        <f t="shared" si="3"/>
      </c>
      <c r="AB16" s="25">
        <f t="shared" si="3"/>
      </c>
      <c r="AC16" s="25">
        <f t="shared" si="3"/>
      </c>
      <c r="AD16" s="25">
        <f t="shared" si="3"/>
      </c>
      <c r="AE16" s="25">
        <f t="shared" si="3"/>
      </c>
      <c r="AF16" s="25">
        <f t="shared" si="3"/>
      </c>
      <c r="AG16" s="25">
        <f t="shared" si="4"/>
      </c>
      <c r="AH16" s="25">
        <f t="shared" si="4"/>
      </c>
      <c r="AI16" s="25">
        <f t="shared" si="4"/>
      </c>
      <c r="AJ16" s="25">
        <f t="shared" si="4"/>
      </c>
      <c r="AK16" s="25">
        <f t="shared" si="4"/>
      </c>
      <c r="AL16" s="25">
        <f t="shared" si="4"/>
      </c>
      <c r="AM16" s="25">
        <f t="shared" si="4"/>
      </c>
      <c r="AN16" s="25">
        <f t="shared" si="4"/>
      </c>
      <c r="AO16" s="25">
        <f t="shared" si="4"/>
      </c>
      <c r="AP16" s="25">
        <f t="shared" si="4"/>
      </c>
    </row>
    <row r="17" spans="2:42" ht="12.75">
      <c r="B17" s="18">
        <f t="shared" si="5"/>
        <v>11</v>
      </c>
      <c r="C17" s="25">
        <f aca="true" t="shared" si="6" ref="C17:L26">IF(AND(0.5*x+y&lt;=800,3*x+2*y&lt;=240,x+y&lt;=900),1.9*x+1.266*y,"")</f>
        <v>127.926</v>
      </c>
      <c r="D17" s="25">
        <f t="shared" si="6"/>
        <v>129.826</v>
      </c>
      <c r="E17" s="25">
        <f t="shared" si="6"/>
        <v>131.726</v>
      </c>
      <c r="F17" s="25">
        <f t="shared" si="6"/>
        <v>133.62599999999998</v>
      </c>
      <c r="G17" s="25">
        <f t="shared" si="6"/>
        <v>135.52599999999998</v>
      </c>
      <c r="H17" s="25">
        <f t="shared" si="6"/>
        <v>137.426</v>
      </c>
      <c r="I17" s="25">
        <f t="shared" si="6"/>
        <v>139.326</v>
      </c>
      <c r="J17" s="25">
        <f t="shared" si="6"/>
        <v>141.226</v>
      </c>
      <c r="K17" s="25">
        <f t="shared" si="6"/>
        <v>143.12599999999998</v>
      </c>
      <c r="L17" s="25">
        <f t="shared" si="6"/>
        <v>145.02599999999998</v>
      </c>
      <c r="M17" s="25">
        <f aca="true" t="shared" si="7" ref="M17:V26">IF(AND(0.5*x+y&lt;=800,3*x+2*y&lt;=240,x+y&lt;=900),1.9*x+1.266*y,"")</f>
        <v>146.926</v>
      </c>
      <c r="N17" s="25">
        <f t="shared" si="7"/>
        <v>148.826</v>
      </c>
      <c r="O17" s="25">
        <f t="shared" si="7"/>
        <v>150.72599999999997</v>
      </c>
      <c r="P17" s="25">
        <f t="shared" si="7"/>
      </c>
      <c r="Q17" s="25">
        <f t="shared" si="7"/>
      </c>
      <c r="R17" s="25">
        <f t="shared" si="7"/>
      </c>
      <c r="S17" s="25">
        <f t="shared" si="7"/>
      </c>
      <c r="T17" s="25">
        <f t="shared" si="7"/>
      </c>
      <c r="U17" s="25">
        <f t="shared" si="7"/>
      </c>
      <c r="V17" s="25">
        <f t="shared" si="7"/>
      </c>
      <c r="W17" s="25">
        <f aca="true" t="shared" si="8" ref="W17:AF26">IF(AND(0.5*x+y&lt;=800,3*x+2*y&lt;=240,x+y&lt;=900),1.9*x+1.266*y,"")</f>
      </c>
      <c r="X17" s="25">
        <f t="shared" si="8"/>
      </c>
      <c r="Y17" s="25">
        <f t="shared" si="8"/>
      </c>
      <c r="Z17" s="25">
        <f t="shared" si="8"/>
      </c>
      <c r="AA17" s="25">
        <f t="shared" si="8"/>
      </c>
      <c r="AB17" s="25">
        <f t="shared" si="8"/>
      </c>
      <c r="AC17" s="25">
        <f t="shared" si="8"/>
      </c>
      <c r="AD17" s="25">
        <f t="shared" si="8"/>
      </c>
      <c r="AE17" s="25">
        <f t="shared" si="8"/>
      </c>
      <c r="AF17" s="25">
        <f t="shared" si="8"/>
      </c>
      <c r="AG17" s="25">
        <f aca="true" t="shared" si="9" ref="AG17:AP26">IF(AND(0.5*x+y&lt;=800,3*x+2*y&lt;=240,x+y&lt;=900),1.9*x+1.266*y,"")</f>
      </c>
      <c r="AH17" s="25">
        <f t="shared" si="9"/>
      </c>
      <c r="AI17" s="25">
        <f t="shared" si="9"/>
      </c>
      <c r="AJ17" s="25">
        <f t="shared" si="9"/>
      </c>
      <c r="AK17" s="25">
        <f t="shared" si="9"/>
      </c>
      <c r="AL17" s="25">
        <f t="shared" si="9"/>
      </c>
      <c r="AM17" s="25">
        <f t="shared" si="9"/>
      </c>
      <c r="AN17" s="25">
        <f t="shared" si="9"/>
      </c>
      <c r="AO17" s="25">
        <f t="shared" si="9"/>
      </c>
      <c r="AP17" s="25">
        <f t="shared" si="9"/>
      </c>
    </row>
    <row r="18" spans="2:42" ht="12.75">
      <c r="B18" s="18">
        <f t="shared" si="5"/>
        <v>12</v>
      </c>
      <c r="C18" s="25">
        <f t="shared" si="6"/>
        <v>129.192</v>
      </c>
      <c r="D18" s="25">
        <f t="shared" si="6"/>
        <v>131.09199999999998</v>
      </c>
      <c r="E18" s="25">
        <f t="shared" si="6"/>
        <v>132.992</v>
      </c>
      <c r="F18" s="25">
        <f t="shared" si="6"/>
        <v>134.892</v>
      </c>
      <c r="G18" s="25">
        <f t="shared" si="6"/>
        <v>136.792</v>
      </c>
      <c r="H18" s="25">
        <f t="shared" si="6"/>
        <v>138.692</v>
      </c>
      <c r="I18" s="25">
        <f t="shared" si="6"/>
        <v>140.59199999999998</v>
      </c>
      <c r="J18" s="25">
        <f t="shared" si="6"/>
        <v>142.492</v>
      </c>
      <c r="K18" s="25">
        <f t="shared" si="6"/>
        <v>144.392</v>
      </c>
      <c r="L18" s="25">
        <f t="shared" si="6"/>
        <v>146.292</v>
      </c>
      <c r="M18" s="25">
        <f t="shared" si="7"/>
        <v>148.192</v>
      </c>
      <c r="N18" s="25">
        <f t="shared" si="7"/>
        <v>150.092</v>
      </c>
      <c r="O18" s="25">
        <f t="shared" si="7"/>
        <v>151.992</v>
      </c>
      <c r="P18" s="25">
        <f t="shared" si="7"/>
      </c>
      <c r="Q18" s="25">
        <f t="shared" si="7"/>
      </c>
      <c r="R18" s="25">
        <f t="shared" si="7"/>
      </c>
      <c r="S18" s="25">
        <f t="shared" si="7"/>
      </c>
      <c r="T18" s="25">
        <f t="shared" si="7"/>
      </c>
      <c r="U18" s="25">
        <f t="shared" si="7"/>
      </c>
      <c r="V18" s="25">
        <f t="shared" si="7"/>
      </c>
      <c r="W18" s="25">
        <f t="shared" si="8"/>
      </c>
      <c r="X18" s="25">
        <f t="shared" si="8"/>
      </c>
      <c r="Y18" s="25">
        <f t="shared" si="8"/>
      </c>
      <c r="Z18" s="25">
        <f t="shared" si="8"/>
      </c>
      <c r="AA18" s="25">
        <f t="shared" si="8"/>
      </c>
      <c r="AB18" s="25">
        <f t="shared" si="8"/>
      </c>
      <c r="AC18" s="25">
        <f t="shared" si="8"/>
      </c>
      <c r="AD18" s="25">
        <f t="shared" si="8"/>
      </c>
      <c r="AE18" s="25">
        <f t="shared" si="8"/>
      </c>
      <c r="AF18" s="25">
        <f t="shared" si="8"/>
      </c>
      <c r="AG18" s="25">
        <f t="shared" si="9"/>
      </c>
      <c r="AH18" s="25">
        <f t="shared" si="9"/>
      </c>
      <c r="AI18" s="25">
        <f t="shared" si="9"/>
      </c>
      <c r="AJ18" s="25">
        <f t="shared" si="9"/>
      </c>
      <c r="AK18" s="25">
        <f t="shared" si="9"/>
      </c>
      <c r="AL18" s="25">
        <f t="shared" si="9"/>
      </c>
      <c r="AM18" s="25">
        <f t="shared" si="9"/>
      </c>
      <c r="AN18" s="25">
        <f t="shared" si="9"/>
      </c>
      <c r="AO18" s="25">
        <f t="shared" si="9"/>
      </c>
      <c r="AP18" s="25">
        <f t="shared" si="9"/>
      </c>
    </row>
    <row r="19" spans="2:42" ht="12.75">
      <c r="B19" s="18">
        <f t="shared" si="5"/>
        <v>13</v>
      </c>
      <c r="C19" s="25">
        <f t="shared" si="6"/>
        <v>130.458</v>
      </c>
      <c r="D19" s="25">
        <f t="shared" si="6"/>
        <v>132.358</v>
      </c>
      <c r="E19" s="25">
        <f t="shared" si="6"/>
        <v>134.25799999999998</v>
      </c>
      <c r="F19" s="25">
        <f t="shared" si="6"/>
        <v>136.158</v>
      </c>
      <c r="G19" s="25">
        <f t="shared" si="6"/>
        <v>138.058</v>
      </c>
      <c r="H19" s="25">
        <f t="shared" si="6"/>
        <v>139.958</v>
      </c>
      <c r="I19" s="25">
        <f t="shared" si="6"/>
        <v>141.858</v>
      </c>
      <c r="J19" s="25">
        <f t="shared" si="6"/>
        <v>143.75799999999998</v>
      </c>
      <c r="K19" s="25">
        <f t="shared" si="6"/>
        <v>145.658</v>
      </c>
      <c r="L19" s="25">
        <f t="shared" si="6"/>
        <v>147.558</v>
      </c>
      <c r="M19" s="25">
        <f t="shared" si="7"/>
        <v>149.458</v>
      </c>
      <c r="N19" s="25">
        <f t="shared" si="7"/>
        <v>151.358</v>
      </c>
      <c r="O19" s="25">
        <f t="shared" si="7"/>
      </c>
      <c r="P19" s="25">
        <f t="shared" si="7"/>
      </c>
      <c r="Q19" s="25">
        <f t="shared" si="7"/>
      </c>
      <c r="R19" s="25">
        <f t="shared" si="7"/>
      </c>
      <c r="S19" s="25">
        <f t="shared" si="7"/>
      </c>
      <c r="T19" s="25">
        <f t="shared" si="7"/>
      </c>
      <c r="U19" s="25">
        <f t="shared" si="7"/>
      </c>
      <c r="V19" s="25">
        <f t="shared" si="7"/>
      </c>
      <c r="W19" s="25">
        <f t="shared" si="8"/>
      </c>
      <c r="X19" s="25">
        <f t="shared" si="8"/>
      </c>
      <c r="Y19" s="25">
        <f t="shared" si="8"/>
      </c>
      <c r="Z19" s="25">
        <f t="shared" si="8"/>
      </c>
      <c r="AA19" s="25">
        <f t="shared" si="8"/>
      </c>
      <c r="AB19" s="25">
        <f t="shared" si="8"/>
      </c>
      <c r="AC19" s="25">
        <f t="shared" si="8"/>
      </c>
      <c r="AD19" s="25">
        <f t="shared" si="8"/>
      </c>
      <c r="AE19" s="25">
        <f t="shared" si="8"/>
      </c>
      <c r="AF19" s="25">
        <f t="shared" si="8"/>
      </c>
      <c r="AG19" s="25">
        <f t="shared" si="9"/>
      </c>
      <c r="AH19" s="25">
        <f t="shared" si="9"/>
      </c>
      <c r="AI19" s="25">
        <f t="shared" si="9"/>
      </c>
      <c r="AJ19" s="25">
        <f t="shared" si="9"/>
      </c>
      <c r="AK19" s="25">
        <f t="shared" si="9"/>
      </c>
      <c r="AL19" s="25">
        <f t="shared" si="9"/>
      </c>
      <c r="AM19" s="25">
        <f t="shared" si="9"/>
      </c>
      <c r="AN19" s="25">
        <f t="shared" si="9"/>
      </c>
      <c r="AO19" s="25">
        <f t="shared" si="9"/>
      </c>
      <c r="AP19" s="25">
        <f t="shared" si="9"/>
      </c>
    </row>
    <row r="20" spans="2:42" ht="12.75">
      <c r="B20" s="18">
        <f t="shared" si="5"/>
        <v>14</v>
      </c>
      <c r="C20" s="25">
        <f t="shared" si="6"/>
        <v>131.724</v>
      </c>
      <c r="D20" s="25">
        <f t="shared" si="6"/>
        <v>133.624</v>
      </c>
      <c r="E20" s="25">
        <f t="shared" si="6"/>
        <v>135.524</v>
      </c>
      <c r="F20" s="25">
        <f t="shared" si="6"/>
        <v>137.42399999999998</v>
      </c>
      <c r="G20" s="25">
        <f t="shared" si="6"/>
        <v>139.32399999999998</v>
      </c>
      <c r="H20" s="25">
        <f t="shared" si="6"/>
        <v>141.224</v>
      </c>
      <c r="I20" s="25">
        <f t="shared" si="6"/>
        <v>143.124</v>
      </c>
      <c r="J20" s="25">
        <f t="shared" si="6"/>
        <v>145.024</v>
      </c>
      <c r="K20" s="25">
        <f t="shared" si="6"/>
        <v>146.92399999999998</v>
      </c>
      <c r="L20" s="25">
        <f t="shared" si="6"/>
        <v>148.82399999999998</v>
      </c>
      <c r="M20" s="25">
        <f t="shared" si="7"/>
        <v>150.724</v>
      </c>
      <c r="N20" s="25">
        <f t="shared" si="7"/>
      </c>
      <c r="O20" s="25">
        <f t="shared" si="7"/>
      </c>
      <c r="P20" s="25">
        <f t="shared" si="7"/>
      </c>
      <c r="Q20" s="25">
        <f t="shared" si="7"/>
      </c>
      <c r="R20" s="25">
        <f t="shared" si="7"/>
      </c>
      <c r="S20" s="25">
        <f t="shared" si="7"/>
      </c>
      <c r="T20" s="25">
        <f t="shared" si="7"/>
      </c>
      <c r="U20" s="25">
        <f t="shared" si="7"/>
      </c>
      <c r="V20" s="25">
        <f t="shared" si="7"/>
      </c>
      <c r="W20" s="25">
        <f t="shared" si="8"/>
      </c>
      <c r="X20" s="25">
        <f t="shared" si="8"/>
      </c>
      <c r="Y20" s="25">
        <f t="shared" si="8"/>
      </c>
      <c r="Z20" s="25">
        <f t="shared" si="8"/>
      </c>
      <c r="AA20" s="25">
        <f t="shared" si="8"/>
      </c>
      <c r="AB20" s="25">
        <f t="shared" si="8"/>
      </c>
      <c r="AC20" s="25">
        <f t="shared" si="8"/>
      </c>
      <c r="AD20" s="25">
        <f t="shared" si="8"/>
      </c>
      <c r="AE20" s="25">
        <f t="shared" si="8"/>
      </c>
      <c r="AF20" s="25">
        <f t="shared" si="8"/>
      </c>
      <c r="AG20" s="25">
        <f t="shared" si="9"/>
      </c>
      <c r="AH20" s="25">
        <f t="shared" si="9"/>
      </c>
      <c r="AI20" s="25">
        <f t="shared" si="9"/>
      </c>
      <c r="AJ20" s="25">
        <f t="shared" si="9"/>
      </c>
      <c r="AK20" s="25">
        <f t="shared" si="9"/>
      </c>
      <c r="AL20" s="25">
        <f t="shared" si="9"/>
      </c>
      <c r="AM20" s="25">
        <f t="shared" si="9"/>
      </c>
      <c r="AN20" s="25">
        <f t="shared" si="9"/>
      </c>
      <c r="AO20" s="25">
        <f t="shared" si="9"/>
      </c>
      <c r="AP20" s="25">
        <f t="shared" si="9"/>
      </c>
    </row>
    <row r="21" spans="2:42" ht="12.75">
      <c r="B21" s="18">
        <f t="shared" si="5"/>
        <v>15</v>
      </c>
      <c r="C21" s="25">
        <f t="shared" si="6"/>
        <v>132.99</v>
      </c>
      <c r="D21" s="25">
        <f t="shared" si="6"/>
        <v>134.89</v>
      </c>
      <c r="E21" s="25">
        <f t="shared" si="6"/>
        <v>136.79</v>
      </c>
      <c r="F21" s="25">
        <f t="shared" si="6"/>
        <v>138.69</v>
      </c>
      <c r="G21" s="25">
        <f t="shared" si="6"/>
        <v>140.59</v>
      </c>
      <c r="H21" s="25">
        <f t="shared" si="6"/>
        <v>142.49</v>
      </c>
      <c r="I21" s="25">
        <f t="shared" si="6"/>
        <v>144.39</v>
      </c>
      <c r="J21" s="25">
        <f t="shared" si="6"/>
        <v>146.29</v>
      </c>
      <c r="K21" s="25">
        <f t="shared" si="6"/>
        <v>148.19</v>
      </c>
      <c r="L21" s="25">
        <f t="shared" si="6"/>
        <v>150.09</v>
      </c>
      <c r="M21" s="25">
        <f t="shared" si="7"/>
        <v>151.99</v>
      </c>
      <c r="N21" s="25">
        <f t="shared" si="7"/>
      </c>
      <c r="O21" s="25">
        <f t="shared" si="7"/>
      </c>
      <c r="P21" s="25">
        <f t="shared" si="7"/>
      </c>
      <c r="Q21" s="25">
        <f t="shared" si="7"/>
      </c>
      <c r="R21" s="25">
        <f t="shared" si="7"/>
      </c>
      <c r="S21" s="25">
        <f t="shared" si="7"/>
      </c>
      <c r="T21" s="25">
        <f t="shared" si="7"/>
      </c>
      <c r="U21" s="25">
        <f t="shared" si="7"/>
      </c>
      <c r="V21" s="25">
        <f t="shared" si="7"/>
      </c>
      <c r="W21" s="25">
        <f t="shared" si="8"/>
      </c>
      <c r="X21" s="25">
        <f t="shared" si="8"/>
      </c>
      <c r="Y21" s="25">
        <f t="shared" si="8"/>
      </c>
      <c r="Z21" s="25">
        <f t="shared" si="8"/>
      </c>
      <c r="AA21" s="25">
        <f t="shared" si="8"/>
      </c>
      <c r="AB21" s="25">
        <f t="shared" si="8"/>
      </c>
      <c r="AC21" s="25">
        <f t="shared" si="8"/>
      </c>
      <c r="AD21" s="25">
        <f t="shared" si="8"/>
      </c>
      <c r="AE21" s="25">
        <f t="shared" si="8"/>
      </c>
      <c r="AF21" s="25">
        <f t="shared" si="8"/>
      </c>
      <c r="AG21" s="25">
        <f t="shared" si="9"/>
      </c>
      <c r="AH21" s="25">
        <f t="shared" si="9"/>
      </c>
      <c r="AI21" s="25">
        <f t="shared" si="9"/>
      </c>
      <c r="AJ21" s="25">
        <f t="shared" si="9"/>
      </c>
      <c r="AK21" s="25">
        <f t="shared" si="9"/>
      </c>
      <c r="AL21" s="25">
        <f t="shared" si="9"/>
      </c>
      <c r="AM21" s="25">
        <f t="shared" si="9"/>
      </c>
      <c r="AN21" s="25">
        <f t="shared" si="9"/>
      </c>
      <c r="AO21" s="25">
        <f t="shared" si="9"/>
      </c>
      <c r="AP21" s="25">
        <f t="shared" si="9"/>
      </c>
    </row>
    <row r="22" spans="2:42" ht="12.75">
      <c r="B22" s="18">
        <f t="shared" si="5"/>
        <v>16</v>
      </c>
      <c r="C22" s="25">
        <f t="shared" si="6"/>
        <v>134.256</v>
      </c>
      <c r="D22" s="25">
        <f t="shared" si="6"/>
        <v>136.156</v>
      </c>
      <c r="E22" s="25">
        <f t="shared" si="6"/>
        <v>138.05599999999998</v>
      </c>
      <c r="F22" s="25">
        <f t="shared" si="6"/>
        <v>139.956</v>
      </c>
      <c r="G22" s="25">
        <f t="shared" si="6"/>
        <v>141.856</v>
      </c>
      <c r="H22" s="25">
        <f t="shared" si="6"/>
        <v>143.756</v>
      </c>
      <c r="I22" s="25">
        <f t="shared" si="6"/>
        <v>145.656</v>
      </c>
      <c r="J22" s="25">
        <f t="shared" si="6"/>
        <v>147.55599999999998</v>
      </c>
      <c r="K22" s="25">
        <f t="shared" si="6"/>
        <v>149.456</v>
      </c>
      <c r="L22" s="25">
        <f t="shared" si="6"/>
        <v>151.356</v>
      </c>
      <c r="M22" s="25">
        <f t="shared" si="7"/>
      </c>
      <c r="N22" s="25">
        <f t="shared" si="7"/>
      </c>
      <c r="O22" s="25">
        <f t="shared" si="7"/>
      </c>
      <c r="P22" s="25">
        <f t="shared" si="7"/>
      </c>
      <c r="Q22" s="25">
        <f t="shared" si="7"/>
      </c>
      <c r="R22" s="25">
        <f t="shared" si="7"/>
      </c>
      <c r="S22" s="25">
        <f t="shared" si="7"/>
      </c>
      <c r="T22" s="25">
        <f t="shared" si="7"/>
      </c>
      <c r="U22" s="25">
        <f t="shared" si="7"/>
      </c>
      <c r="V22" s="25">
        <f t="shared" si="7"/>
      </c>
      <c r="W22" s="25">
        <f t="shared" si="8"/>
      </c>
      <c r="X22" s="25">
        <f t="shared" si="8"/>
      </c>
      <c r="Y22" s="25">
        <f t="shared" si="8"/>
      </c>
      <c r="Z22" s="25">
        <f t="shared" si="8"/>
      </c>
      <c r="AA22" s="25">
        <f t="shared" si="8"/>
      </c>
      <c r="AB22" s="25">
        <f t="shared" si="8"/>
      </c>
      <c r="AC22" s="25">
        <f t="shared" si="8"/>
      </c>
      <c r="AD22" s="25">
        <f t="shared" si="8"/>
      </c>
      <c r="AE22" s="25">
        <f t="shared" si="8"/>
      </c>
      <c r="AF22" s="25">
        <f t="shared" si="8"/>
      </c>
      <c r="AG22" s="25">
        <f t="shared" si="9"/>
      </c>
      <c r="AH22" s="25">
        <f t="shared" si="9"/>
      </c>
      <c r="AI22" s="25">
        <f t="shared" si="9"/>
      </c>
      <c r="AJ22" s="25">
        <f t="shared" si="9"/>
      </c>
      <c r="AK22" s="25">
        <f t="shared" si="9"/>
      </c>
      <c r="AL22" s="25">
        <f t="shared" si="9"/>
      </c>
      <c r="AM22" s="25">
        <f t="shared" si="9"/>
      </c>
      <c r="AN22" s="25">
        <f t="shared" si="9"/>
      </c>
      <c r="AO22" s="25">
        <f t="shared" si="9"/>
      </c>
      <c r="AP22" s="25">
        <f t="shared" si="9"/>
      </c>
    </row>
    <row r="23" spans="2:42" ht="12.75">
      <c r="B23" s="18">
        <f t="shared" si="5"/>
        <v>17</v>
      </c>
      <c r="C23" s="25">
        <f t="shared" si="6"/>
        <v>135.522</v>
      </c>
      <c r="D23" s="25">
        <f t="shared" si="6"/>
        <v>137.422</v>
      </c>
      <c r="E23" s="25">
        <f t="shared" si="6"/>
        <v>139.322</v>
      </c>
      <c r="F23" s="25">
        <f t="shared" si="6"/>
        <v>141.22199999999998</v>
      </c>
      <c r="G23" s="25">
        <f t="shared" si="6"/>
        <v>143.12199999999999</v>
      </c>
      <c r="H23" s="25">
        <f t="shared" si="6"/>
        <v>145.022</v>
      </c>
      <c r="I23" s="25">
        <f t="shared" si="6"/>
        <v>146.922</v>
      </c>
      <c r="J23" s="25">
        <f t="shared" si="6"/>
        <v>148.822</v>
      </c>
      <c r="K23" s="25">
        <f t="shared" si="6"/>
        <v>150.72199999999998</v>
      </c>
      <c r="L23" s="25">
        <f t="shared" si="6"/>
      </c>
      <c r="M23" s="25">
        <f t="shared" si="7"/>
      </c>
      <c r="N23" s="25">
        <f t="shared" si="7"/>
      </c>
      <c r="O23" s="25">
        <f t="shared" si="7"/>
      </c>
      <c r="P23" s="25">
        <f t="shared" si="7"/>
      </c>
      <c r="Q23" s="25">
        <f t="shared" si="7"/>
      </c>
      <c r="R23" s="25">
        <f t="shared" si="7"/>
      </c>
      <c r="S23" s="25">
        <f t="shared" si="7"/>
      </c>
      <c r="T23" s="25">
        <f t="shared" si="7"/>
      </c>
      <c r="U23" s="25">
        <f t="shared" si="7"/>
      </c>
      <c r="V23" s="25">
        <f t="shared" si="7"/>
      </c>
      <c r="W23" s="25">
        <f t="shared" si="8"/>
      </c>
      <c r="X23" s="25">
        <f t="shared" si="8"/>
      </c>
      <c r="Y23" s="25">
        <f t="shared" si="8"/>
      </c>
      <c r="Z23" s="25">
        <f t="shared" si="8"/>
      </c>
      <c r="AA23" s="25">
        <f t="shared" si="8"/>
      </c>
      <c r="AB23" s="25">
        <f t="shared" si="8"/>
      </c>
      <c r="AC23" s="25">
        <f t="shared" si="8"/>
      </c>
      <c r="AD23" s="25">
        <f t="shared" si="8"/>
      </c>
      <c r="AE23" s="25">
        <f t="shared" si="8"/>
      </c>
      <c r="AF23" s="25">
        <f t="shared" si="8"/>
      </c>
      <c r="AG23" s="25">
        <f t="shared" si="9"/>
      </c>
      <c r="AH23" s="25">
        <f t="shared" si="9"/>
      </c>
      <c r="AI23" s="25">
        <f t="shared" si="9"/>
      </c>
      <c r="AJ23" s="25">
        <f t="shared" si="9"/>
      </c>
      <c r="AK23" s="25">
        <f t="shared" si="9"/>
      </c>
      <c r="AL23" s="25">
        <f t="shared" si="9"/>
      </c>
      <c r="AM23" s="25">
        <f t="shared" si="9"/>
      </c>
      <c r="AN23" s="25">
        <f t="shared" si="9"/>
      </c>
      <c r="AO23" s="25">
        <f t="shared" si="9"/>
      </c>
      <c r="AP23" s="25">
        <f t="shared" si="9"/>
      </c>
    </row>
    <row r="24" spans="2:42" ht="12.75">
      <c r="B24" s="18">
        <f t="shared" si="5"/>
        <v>18</v>
      </c>
      <c r="C24" s="25">
        <f t="shared" si="6"/>
        <v>136.788</v>
      </c>
      <c r="D24" s="25">
        <f t="shared" si="6"/>
        <v>138.688</v>
      </c>
      <c r="E24" s="25">
        <f t="shared" si="6"/>
        <v>140.588</v>
      </c>
      <c r="F24" s="25">
        <f t="shared" si="6"/>
        <v>142.488</v>
      </c>
      <c r="G24" s="25">
        <f t="shared" si="6"/>
        <v>144.388</v>
      </c>
      <c r="H24" s="25">
        <f t="shared" si="6"/>
        <v>146.288</v>
      </c>
      <c r="I24" s="25">
        <f t="shared" si="6"/>
        <v>148.188</v>
      </c>
      <c r="J24" s="25">
        <f t="shared" si="6"/>
        <v>150.088</v>
      </c>
      <c r="K24" s="25">
        <f t="shared" si="6"/>
        <v>151.988</v>
      </c>
      <c r="L24" s="25">
        <f t="shared" si="6"/>
      </c>
      <c r="M24" s="25">
        <f t="shared" si="7"/>
      </c>
      <c r="N24" s="25">
        <f t="shared" si="7"/>
      </c>
      <c r="O24" s="25">
        <f t="shared" si="7"/>
      </c>
      <c r="P24" s="25">
        <f t="shared" si="7"/>
      </c>
      <c r="Q24" s="25">
        <f t="shared" si="7"/>
      </c>
      <c r="R24" s="25">
        <f t="shared" si="7"/>
      </c>
      <c r="S24" s="25">
        <f t="shared" si="7"/>
      </c>
      <c r="T24" s="25">
        <f t="shared" si="7"/>
      </c>
      <c r="U24" s="25">
        <f t="shared" si="7"/>
      </c>
      <c r="V24" s="25">
        <f t="shared" si="7"/>
      </c>
      <c r="W24" s="25">
        <f t="shared" si="8"/>
      </c>
      <c r="X24" s="25">
        <f t="shared" si="8"/>
      </c>
      <c r="Y24" s="25">
        <f t="shared" si="8"/>
      </c>
      <c r="Z24" s="25">
        <f t="shared" si="8"/>
      </c>
      <c r="AA24" s="25">
        <f t="shared" si="8"/>
      </c>
      <c r="AB24" s="25">
        <f t="shared" si="8"/>
      </c>
      <c r="AC24" s="25">
        <f t="shared" si="8"/>
      </c>
      <c r="AD24" s="25">
        <f t="shared" si="8"/>
      </c>
      <c r="AE24" s="25">
        <f t="shared" si="8"/>
      </c>
      <c r="AF24" s="25">
        <f t="shared" si="8"/>
      </c>
      <c r="AG24" s="25">
        <f t="shared" si="9"/>
      </c>
      <c r="AH24" s="25">
        <f t="shared" si="9"/>
      </c>
      <c r="AI24" s="25">
        <f t="shared" si="9"/>
      </c>
      <c r="AJ24" s="25">
        <f t="shared" si="9"/>
      </c>
      <c r="AK24" s="25">
        <f t="shared" si="9"/>
      </c>
      <c r="AL24" s="25">
        <f t="shared" si="9"/>
      </c>
      <c r="AM24" s="25">
        <f t="shared" si="9"/>
      </c>
      <c r="AN24" s="25">
        <f t="shared" si="9"/>
      </c>
      <c r="AO24" s="25">
        <f t="shared" si="9"/>
      </c>
      <c r="AP24" s="25">
        <f t="shared" si="9"/>
      </c>
    </row>
    <row r="25" spans="2:42" ht="12.75">
      <c r="B25" s="18">
        <f t="shared" si="5"/>
        <v>19</v>
      </c>
      <c r="C25" s="25">
        <f t="shared" si="6"/>
        <v>138.054</v>
      </c>
      <c r="D25" s="25">
        <f t="shared" si="6"/>
        <v>139.954</v>
      </c>
      <c r="E25" s="25">
        <f t="shared" si="6"/>
        <v>141.85399999999998</v>
      </c>
      <c r="F25" s="25">
        <f t="shared" si="6"/>
        <v>143.754</v>
      </c>
      <c r="G25" s="25">
        <f t="shared" si="6"/>
        <v>145.654</v>
      </c>
      <c r="H25" s="25">
        <f t="shared" si="6"/>
        <v>147.554</v>
      </c>
      <c r="I25" s="25">
        <f t="shared" si="6"/>
        <v>149.454</v>
      </c>
      <c r="J25" s="25">
        <f t="shared" si="6"/>
        <v>151.35399999999998</v>
      </c>
      <c r="K25" s="25">
        <f t="shared" si="6"/>
      </c>
      <c r="L25" s="25">
        <f t="shared" si="6"/>
      </c>
      <c r="M25" s="25">
        <f t="shared" si="7"/>
      </c>
      <c r="N25" s="25">
        <f t="shared" si="7"/>
      </c>
      <c r="O25" s="25">
        <f t="shared" si="7"/>
      </c>
      <c r="P25" s="25">
        <f t="shared" si="7"/>
      </c>
      <c r="Q25" s="25">
        <f t="shared" si="7"/>
      </c>
      <c r="R25" s="25">
        <f t="shared" si="7"/>
      </c>
      <c r="S25" s="25">
        <f t="shared" si="7"/>
      </c>
      <c r="T25" s="25">
        <f t="shared" si="7"/>
      </c>
      <c r="U25" s="25">
        <f t="shared" si="7"/>
      </c>
      <c r="V25" s="25">
        <f t="shared" si="7"/>
      </c>
      <c r="W25" s="25">
        <f t="shared" si="8"/>
      </c>
      <c r="X25" s="25">
        <f t="shared" si="8"/>
      </c>
      <c r="Y25" s="25">
        <f t="shared" si="8"/>
      </c>
      <c r="Z25" s="25">
        <f t="shared" si="8"/>
      </c>
      <c r="AA25" s="25">
        <f t="shared" si="8"/>
      </c>
      <c r="AB25" s="25">
        <f t="shared" si="8"/>
      </c>
      <c r="AC25" s="25">
        <f t="shared" si="8"/>
      </c>
      <c r="AD25" s="25">
        <f t="shared" si="8"/>
      </c>
      <c r="AE25" s="25">
        <f t="shared" si="8"/>
      </c>
      <c r="AF25" s="25">
        <f t="shared" si="8"/>
      </c>
      <c r="AG25" s="25">
        <f t="shared" si="9"/>
      </c>
      <c r="AH25" s="25">
        <f t="shared" si="9"/>
      </c>
      <c r="AI25" s="25">
        <f t="shared" si="9"/>
      </c>
      <c r="AJ25" s="25">
        <f t="shared" si="9"/>
      </c>
      <c r="AK25" s="25">
        <f t="shared" si="9"/>
      </c>
      <c r="AL25" s="25">
        <f t="shared" si="9"/>
      </c>
      <c r="AM25" s="25">
        <f t="shared" si="9"/>
      </c>
      <c r="AN25" s="25">
        <f t="shared" si="9"/>
      </c>
      <c r="AO25" s="25">
        <f t="shared" si="9"/>
      </c>
      <c r="AP25" s="25">
        <f t="shared" si="9"/>
      </c>
    </row>
    <row r="26" spans="2:42" ht="12.75">
      <c r="B26" s="18">
        <f t="shared" si="5"/>
        <v>20</v>
      </c>
      <c r="C26" s="25">
        <f t="shared" si="6"/>
        <v>139.32</v>
      </c>
      <c r="D26" s="25">
        <f t="shared" si="6"/>
        <v>141.22</v>
      </c>
      <c r="E26" s="25">
        <f t="shared" si="6"/>
        <v>143.12</v>
      </c>
      <c r="F26" s="25">
        <f t="shared" si="6"/>
        <v>145.01999999999998</v>
      </c>
      <c r="G26" s="25">
        <f t="shared" si="6"/>
        <v>146.92</v>
      </c>
      <c r="H26" s="25">
        <f t="shared" si="6"/>
        <v>148.82</v>
      </c>
      <c r="I26" s="25">
        <f t="shared" si="6"/>
        <v>150.72</v>
      </c>
      <c r="J26" s="25">
        <f t="shared" si="6"/>
      </c>
      <c r="K26" s="25">
        <f t="shared" si="6"/>
      </c>
      <c r="L26" s="25">
        <f t="shared" si="6"/>
      </c>
      <c r="M26" s="25">
        <f t="shared" si="7"/>
      </c>
      <c r="N26" s="25">
        <f t="shared" si="7"/>
      </c>
      <c r="O26" s="25">
        <f t="shared" si="7"/>
      </c>
      <c r="P26" s="25">
        <f t="shared" si="7"/>
      </c>
      <c r="Q26" s="25">
        <f t="shared" si="7"/>
      </c>
      <c r="R26" s="25">
        <f t="shared" si="7"/>
      </c>
      <c r="S26" s="25">
        <f t="shared" si="7"/>
      </c>
      <c r="T26" s="25">
        <f t="shared" si="7"/>
      </c>
      <c r="U26" s="25">
        <f t="shared" si="7"/>
      </c>
      <c r="V26" s="25">
        <f t="shared" si="7"/>
      </c>
      <c r="W26" s="25">
        <f t="shared" si="8"/>
      </c>
      <c r="X26" s="25">
        <f t="shared" si="8"/>
      </c>
      <c r="Y26" s="25">
        <f t="shared" si="8"/>
      </c>
      <c r="Z26" s="25">
        <f t="shared" si="8"/>
      </c>
      <c r="AA26" s="25">
        <f t="shared" si="8"/>
      </c>
      <c r="AB26" s="25">
        <f t="shared" si="8"/>
      </c>
      <c r="AC26" s="25">
        <f t="shared" si="8"/>
      </c>
      <c r="AD26" s="25">
        <f t="shared" si="8"/>
      </c>
      <c r="AE26" s="25">
        <f t="shared" si="8"/>
      </c>
      <c r="AF26" s="25">
        <f t="shared" si="8"/>
      </c>
      <c r="AG26" s="25">
        <f t="shared" si="9"/>
      </c>
      <c r="AH26" s="25">
        <f t="shared" si="9"/>
      </c>
      <c r="AI26" s="25">
        <f t="shared" si="9"/>
      </c>
      <c r="AJ26" s="25">
        <f t="shared" si="9"/>
      </c>
      <c r="AK26" s="25">
        <f t="shared" si="9"/>
      </c>
      <c r="AL26" s="25">
        <f t="shared" si="9"/>
      </c>
      <c r="AM26" s="25">
        <f t="shared" si="9"/>
      </c>
      <c r="AN26" s="25">
        <f t="shared" si="9"/>
      </c>
      <c r="AO26" s="25">
        <f t="shared" si="9"/>
      </c>
      <c r="AP26" s="25">
        <f t="shared" si="9"/>
      </c>
    </row>
    <row r="27" spans="2:42" ht="12.75">
      <c r="B27" s="18">
        <f t="shared" si="5"/>
        <v>21</v>
      </c>
      <c r="C27" s="25">
        <f aca="true" t="shared" si="10" ref="C27:L36">IF(AND(0.5*x+y&lt;=800,3*x+2*y&lt;=240,x+y&lt;=900),1.9*x+1.266*y,"")</f>
        <v>140.586</v>
      </c>
      <c r="D27" s="25">
        <f t="shared" si="10"/>
        <v>142.486</v>
      </c>
      <c r="E27" s="25">
        <f t="shared" si="10"/>
        <v>144.386</v>
      </c>
      <c r="F27" s="25">
        <f t="shared" si="10"/>
        <v>146.286</v>
      </c>
      <c r="G27" s="25">
        <f t="shared" si="10"/>
        <v>148.18599999999998</v>
      </c>
      <c r="H27" s="25">
        <f t="shared" si="10"/>
        <v>150.086</v>
      </c>
      <c r="I27" s="25">
        <f t="shared" si="10"/>
        <v>151.986</v>
      </c>
      <c r="J27" s="25">
        <f t="shared" si="10"/>
      </c>
      <c r="K27" s="25">
        <f t="shared" si="10"/>
      </c>
      <c r="L27" s="25">
        <f t="shared" si="10"/>
      </c>
      <c r="M27" s="25">
        <f aca="true" t="shared" si="11" ref="M27:V36">IF(AND(0.5*x+y&lt;=800,3*x+2*y&lt;=240,x+y&lt;=900),1.9*x+1.266*y,"")</f>
      </c>
      <c r="N27" s="25">
        <f t="shared" si="11"/>
      </c>
      <c r="O27" s="25">
        <f t="shared" si="11"/>
      </c>
      <c r="P27" s="25">
        <f t="shared" si="11"/>
      </c>
      <c r="Q27" s="25">
        <f t="shared" si="11"/>
      </c>
      <c r="R27" s="25">
        <f t="shared" si="11"/>
      </c>
      <c r="S27" s="25">
        <f t="shared" si="11"/>
      </c>
      <c r="T27" s="25">
        <f t="shared" si="11"/>
      </c>
      <c r="U27" s="25">
        <f t="shared" si="11"/>
      </c>
      <c r="V27" s="25">
        <f t="shared" si="11"/>
      </c>
      <c r="W27" s="25">
        <f aca="true" t="shared" si="12" ref="W27:AF36">IF(AND(0.5*x+y&lt;=800,3*x+2*y&lt;=240,x+y&lt;=900),1.9*x+1.266*y,"")</f>
      </c>
      <c r="X27" s="25">
        <f t="shared" si="12"/>
      </c>
      <c r="Y27" s="25">
        <f t="shared" si="12"/>
      </c>
      <c r="Z27" s="25">
        <f t="shared" si="12"/>
      </c>
      <c r="AA27" s="25">
        <f t="shared" si="12"/>
      </c>
      <c r="AB27" s="25">
        <f t="shared" si="12"/>
      </c>
      <c r="AC27" s="25">
        <f t="shared" si="12"/>
      </c>
      <c r="AD27" s="25">
        <f t="shared" si="12"/>
      </c>
      <c r="AE27" s="25">
        <f t="shared" si="12"/>
      </c>
      <c r="AF27" s="25">
        <f t="shared" si="12"/>
      </c>
      <c r="AG27" s="25">
        <f aca="true" t="shared" si="13" ref="AG27:AP36">IF(AND(0.5*x+y&lt;=800,3*x+2*y&lt;=240,x+y&lt;=900),1.9*x+1.266*y,"")</f>
      </c>
      <c r="AH27" s="25">
        <f t="shared" si="13"/>
      </c>
      <c r="AI27" s="25">
        <f t="shared" si="13"/>
      </c>
      <c r="AJ27" s="25">
        <f t="shared" si="13"/>
      </c>
      <c r="AK27" s="25">
        <f t="shared" si="13"/>
      </c>
      <c r="AL27" s="25">
        <f t="shared" si="13"/>
      </c>
      <c r="AM27" s="25">
        <f t="shared" si="13"/>
      </c>
      <c r="AN27" s="25">
        <f t="shared" si="13"/>
      </c>
      <c r="AO27" s="25">
        <f t="shared" si="13"/>
      </c>
      <c r="AP27" s="25">
        <f t="shared" si="13"/>
      </c>
    </row>
    <row r="28" spans="2:42" ht="12.75">
      <c r="B28" s="18">
        <f t="shared" si="5"/>
        <v>22</v>
      </c>
      <c r="C28" s="25">
        <f t="shared" si="10"/>
        <v>141.852</v>
      </c>
      <c r="D28" s="25">
        <f t="shared" si="10"/>
        <v>143.75199999999998</v>
      </c>
      <c r="E28" s="25">
        <f t="shared" si="10"/>
        <v>145.652</v>
      </c>
      <c r="F28" s="25">
        <f t="shared" si="10"/>
        <v>147.552</v>
      </c>
      <c r="G28" s="25">
        <f t="shared" si="10"/>
        <v>149.452</v>
      </c>
      <c r="H28" s="25">
        <f t="shared" si="10"/>
        <v>151.352</v>
      </c>
      <c r="I28" s="25">
        <f t="shared" si="10"/>
      </c>
      <c r="J28" s="25">
        <f t="shared" si="10"/>
      </c>
      <c r="K28" s="25">
        <f t="shared" si="10"/>
      </c>
      <c r="L28" s="25">
        <f t="shared" si="10"/>
      </c>
      <c r="M28" s="25">
        <f t="shared" si="11"/>
      </c>
      <c r="N28" s="25">
        <f t="shared" si="11"/>
      </c>
      <c r="O28" s="25">
        <f t="shared" si="11"/>
      </c>
      <c r="P28" s="25">
        <f t="shared" si="11"/>
      </c>
      <c r="Q28" s="25">
        <f t="shared" si="11"/>
      </c>
      <c r="R28" s="25">
        <f t="shared" si="11"/>
      </c>
      <c r="S28" s="25">
        <f t="shared" si="11"/>
      </c>
      <c r="T28" s="25">
        <f t="shared" si="11"/>
      </c>
      <c r="U28" s="25">
        <f t="shared" si="11"/>
      </c>
      <c r="V28" s="25">
        <f t="shared" si="11"/>
      </c>
      <c r="W28" s="25">
        <f t="shared" si="12"/>
      </c>
      <c r="X28" s="25">
        <f t="shared" si="12"/>
      </c>
      <c r="Y28" s="25">
        <f t="shared" si="12"/>
      </c>
      <c r="Z28" s="25">
        <f t="shared" si="12"/>
      </c>
      <c r="AA28" s="25">
        <f t="shared" si="12"/>
      </c>
      <c r="AB28" s="25">
        <f t="shared" si="12"/>
      </c>
      <c r="AC28" s="25">
        <f t="shared" si="12"/>
      </c>
      <c r="AD28" s="25">
        <f t="shared" si="12"/>
      </c>
      <c r="AE28" s="25">
        <f t="shared" si="12"/>
      </c>
      <c r="AF28" s="25">
        <f t="shared" si="12"/>
      </c>
      <c r="AG28" s="25">
        <f t="shared" si="13"/>
      </c>
      <c r="AH28" s="25">
        <f t="shared" si="13"/>
      </c>
      <c r="AI28" s="25">
        <f t="shared" si="13"/>
      </c>
      <c r="AJ28" s="25">
        <f t="shared" si="13"/>
      </c>
      <c r="AK28" s="25">
        <f t="shared" si="13"/>
      </c>
      <c r="AL28" s="25">
        <f t="shared" si="13"/>
      </c>
      <c r="AM28" s="25">
        <f t="shared" si="13"/>
      </c>
      <c r="AN28" s="25">
        <f t="shared" si="13"/>
      </c>
      <c r="AO28" s="25">
        <f t="shared" si="13"/>
      </c>
      <c r="AP28" s="25">
        <f t="shared" si="13"/>
      </c>
    </row>
    <row r="29" spans="2:42" ht="12.75">
      <c r="B29" s="18">
        <f t="shared" si="5"/>
        <v>23</v>
      </c>
      <c r="C29" s="25">
        <f t="shared" si="10"/>
        <v>143.118</v>
      </c>
      <c r="D29" s="25">
        <f t="shared" si="10"/>
        <v>145.018</v>
      </c>
      <c r="E29" s="25">
        <f t="shared" si="10"/>
        <v>146.918</v>
      </c>
      <c r="F29" s="25">
        <f t="shared" si="10"/>
        <v>148.81799999999998</v>
      </c>
      <c r="G29" s="25">
        <f t="shared" si="10"/>
        <v>150.718</v>
      </c>
      <c r="H29" s="25">
        <f t="shared" si="10"/>
      </c>
      <c r="I29" s="25">
        <f t="shared" si="10"/>
      </c>
      <c r="J29" s="25">
        <f t="shared" si="10"/>
      </c>
      <c r="K29" s="25">
        <f t="shared" si="10"/>
      </c>
      <c r="L29" s="25">
        <f t="shared" si="10"/>
      </c>
      <c r="M29" s="25">
        <f t="shared" si="11"/>
      </c>
      <c r="N29" s="25">
        <f t="shared" si="11"/>
      </c>
      <c r="O29" s="25">
        <f t="shared" si="11"/>
      </c>
      <c r="P29" s="25">
        <f t="shared" si="11"/>
      </c>
      <c r="Q29" s="25">
        <f t="shared" si="11"/>
      </c>
      <c r="R29" s="25">
        <f t="shared" si="11"/>
      </c>
      <c r="S29" s="25">
        <f t="shared" si="11"/>
      </c>
      <c r="T29" s="25">
        <f t="shared" si="11"/>
      </c>
      <c r="U29" s="25">
        <f t="shared" si="11"/>
      </c>
      <c r="V29" s="25">
        <f t="shared" si="11"/>
      </c>
      <c r="W29" s="25">
        <f t="shared" si="12"/>
      </c>
      <c r="X29" s="25">
        <f t="shared" si="12"/>
      </c>
      <c r="Y29" s="25">
        <f t="shared" si="12"/>
      </c>
      <c r="Z29" s="25">
        <f t="shared" si="12"/>
      </c>
      <c r="AA29" s="25">
        <f t="shared" si="12"/>
      </c>
      <c r="AB29" s="25">
        <f t="shared" si="12"/>
      </c>
      <c r="AC29" s="25">
        <f t="shared" si="12"/>
      </c>
      <c r="AD29" s="25">
        <f t="shared" si="12"/>
      </c>
      <c r="AE29" s="25">
        <f t="shared" si="12"/>
      </c>
      <c r="AF29" s="25">
        <f t="shared" si="12"/>
      </c>
      <c r="AG29" s="25">
        <f t="shared" si="13"/>
      </c>
      <c r="AH29" s="25">
        <f t="shared" si="13"/>
      </c>
      <c r="AI29" s="25">
        <f t="shared" si="13"/>
      </c>
      <c r="AJ29" s="25">
        <f t="shared" si="13"/>
      </c>
      <c r="AK29" s="25">
        <f t="shared" si="13"/>
      </c>
      <c r="AL29" s="25">
        <f t="shared" si="13"/>
      </c>
      <c r="AM29" s="25">
        <f t="shared" si="13"/>
      </c>
      <c r="AN29" s="25">
        <f t="shared" si="13"/>
      </c>
      <c r="AO29" s="25">
        <f t="shared" si="13"/>
      </c>
      <c r="AP29" s="25">
        <f t="shared" si="13"/>
      </c>
    </row>
    <row r="30" spans="2:42" ht="12.75">
      <c r="B30" s="18">
        <f t="shared" si="5"/>
        <v>24</v>
      </c>
      <c r="C30" s="25">
        <f t="shared" si="10"/>
        <v>144.38400000000001</v>
      </c>
      <c r="D30" s="25">
        <f t="shared" si="10"/>
        <v>146.284</v>
      </c>
      <c r="E30" s="25">
        <f t="shared" si="10"/>
        <v>148.184</v>
      </c>
      <c r="F30" s="25">
        <f t="shared" si="10"/>
        <v>150.084</v>
      </c>
      <c r="G30" s="25">
        <f t="shared" si="10"/>
        <v>151.98399999999998</v>
      </c>
      <c r="H30" s="25">
        <f t="shared" si="10"/>
      </c>
      <c r="I30" s="25">
        <f t="shared" si="10"/>
      </c>
      <c r="J30" s="25">
        <f t="shared" si="10"/>
      </c>
      <c r="K30" s="25">
        <f t="shared" si="10"/>
      </c>
      <c r="L30" s="25">
        <f t="shared" si="10"/>
      </c>
      <c r="M30" s="25">
        <f t="shared" si="11"/>
      </c>
      <c r="N30" s="25">
        <f t="shared" si="11"/>
      </c>
      <c r="O30" s="25">
        <f t="shared" si="11"/>
      </c>
      <c r="P30" s="25">
        <f t="shared" si="11"/>
      </c>
      <c r="Q30" s="25">
        <f t="shared" si="11"/>
      </c>
      <c r="R30" s="25">
        <f t="shared" si="11"/>
      </c>
      <c r="S30" s="25">
        <f t="shared" si="11"/>
      </c>
      <c r="T30" s="25">
        <f t="shared" si="11"/>
      </c>
      <c r="U30" s="25">
        <f t="shared" si="11"/>
      </c>
      <c r="V30" s="25">
        <f t="shared" si="11"/>
      </c>
      <c r="W30" s="25">
        <f t="shared" si="12"/>
      </c>
      <c r="X30" s="25">
        <f t="shared" si="12"/>
      </c>
      <c r="Y30" s="25">
        <f t="shared" si="12"/>
      </c>
      <c r="Z30" s="25">
        <f t="shared" si="12"/>
      </c>
      <c r="AA30" s="25">
        <f t="shared" si="12"/>
      </c>
      <c r="AB30" s="25">
        <f t="shared" si="12"/>
      </c>
      <c r="AC30" s="25">
        <f t="shared" si="12"/>
      </c>
      <c r="AD30" s="25">
        <f t="shared" si="12"/>
      </c>
      <c r="AE30" s="25">
        <f t="shared" si="12"/>
      </c>
      <c r="AF30" s="25">
        <f t="shared" si="12"/>
      </c>
      <c r="AG30" s="25">
        <f t="shared" si="13"/>
      </c>
      <c r="AH30" s="25">
        <f t="shared" si="13"/>
      </c>
      <c r="AI30" s="25">
        <f t="shared" si="13"/>
      </c>
      <c r="AJ30" s="25">
        <f t="shared" si="13"/>
      </c>
      <c r="AK30" s="25">
        <f t="shared" si="13"/>
      </c>
      <c r="AL30" s="25">
        <f t="shared" si="13"/>
      </c>
      <c r="AM30" s="25">
        <f t="shared" si="13"/>
      </c>
      <c r="AN30" s="25">
        <f t="shared" si="13"/>
      </c>
      <c r="AO30" s="25">
        <f t="shared" si="13"/>
      </c>
      <c r="AP30" s="25">
        <f t="shared" si="13"/>
      </c>
    </row>
    <row r="31" spans="2:42" ht="12.75">
      <c r="B31" s="18">
        <f t="shared" si="5"/>
        <v>25</v>
      </c>
      <c r="C31" s="25">
        <f t="shared" si="10"/>
        <v>145.65</v>
      </c>
      <c r="D31" s="25">
        <f t="shared" si="10"/>
        <v>147.54999999999998</v>
      </c>
      <c r="E31" s="25">
        <f t="shared" si="10"/>
        <v>149.45</v>
      </c>
      <c r="F31" s="25">
        <f t="shared" si="10"/>
        <v>151.35</v>
      </c>
      <c r="G31" s="25">
        <f t="shared" si="10"/>
      </c>
      <c r="H31" s="25">
        <f t="shared" si="10"/>
      </c>
      <c r="I31" s="25">
        <f t="shared" si="10"/>
      </c>
      <c r="J31" s="25">
        <f t="shared" si="10"/>
      </c>
      <c r="K31" s="25">
        <f t="shared" si="10"/>
      </c>
      <c r="L31" s="25">
        <f t="shared" si="10"/>
      </c>
      <c r="M31" s="25">
        <f t="shared" si="11"/>
      </c>
      <c r="N31" s="25">
        <f t="shared" si="11"/>
      </c>
      <c r="O31" s="25">
        <f t="shared" si="11"/>
      </c>
      <c r="P31" s="25">
        <f t="shared" si="11"/>
      </c>
      <c r="Q31" s="25">
        <f t="shared" si="11"/>
      </c>
      <c r="R31" s="25">
        <f t="shared" si="11"/>
      </c>
      <c r="S31" s="25">
        <f t="shared" si="11"/>
      </c>
      <c r="T31" s="25">
        <f t="shared" si="11"/>
      </c>
      <c r="U31" s="25">
        <f t="shared" si="11"/>
      </c>
      <c r="V31" s="25">
        <f t="shared" si="11"/>
      </c>
      <c r="W31" s="25">
        <f t="shared" si="12"/>
      </c>
      <c r="X31" s="25">
        <f t="shared" si="12"/>
      </c>
      <c r="Y31" s="25">
        <f t="shared" si="12"/>
      </c>
      <c r="Z31" s="25">
        <f t="shared" si="12"/>
      </c>
      <c r="AA31" s="25">
        <f t="shared" si="12"/>
      </c>
      <c r="AB31" s="25">
        <f t="shared" si="12"/>
      </c>
      <c r="AC31" s="25">
        <f t="shared" si="12"/>
      </c>
      <c r="AD31" s="25">
        <f t="shared" si="12"/>
      </c>
      <c r="AE31" s="25">
        <f t="shared" si="12"/>
      </c>
      <c r="AF31" s="25">
        <f t="shared" si="12"/>
      </c>
      <c r="AG31" s="25">
        <f t="shared" si="13"/>
      </c>
      <c r="AH31" s="25">
        <f t="shared" si="13"/>
      </c>
      <c r="AI31" s="25">
        <f t="shared" si="13"/>
      </c>
      <c r="AJ31" s="25">
        <f t="shared" si="13"/>
      </c>
      <c r="AK31" s="25">
        <f t="shared" si="13"/>
      </c>
      <c r="AL31" s="25">
        <f t="shared" si="13"/>
      </c>
      <c r="AM31" s="25">
        <f t="shared" si="13"/>
      </c>
      <c r="AN31" s="25">
        <f t="shared" si="13"/>
      </c>
      <c r="AO31" s="25">
        <f t="shared" si="13"/>
      </c>
      <c r="AP31" s="25">
        <f t="shared" si="13"/>
      </c>
    </row>
    <row r="32" spans="2:42" ht="12.75">
      <c r="B32" s="18">
        <f t="shared" si="5"/>
        <v>26</v>
      </c>
      <c r="C32" s="25">
        <f t="shared" si="10"/>
        <v>146.916</v>
      </c>
      <c r="D32" s="25">
        <f t="shared" si="10"/>
        <v>148.81599999999997</v>
      </c>
      <c r="E32" s="25">
        <f t="shared" si="10"/>
        <v>150.716</v>
      </c>
      <c r="F32" s="25">
        <f t="shared" si="10"/>
      </c>
      <c r="G32" s="25">
        <f t="shared" si="10"/>
      </c>
      <c r="H32" s="25">
        <f t="shared" si="10"/>
      </c>
      <c r="I32" s="25">
        <f t="shared" si="10"/>
      </c>
      <c r="J32" s="25">
        <f t="shared" si="10"/>
      </c>
      <c r="K32" s="25">
        <f t="shared" si="10"/>
      </c>
      <c r="L32" s="25">
        <f t="shared" si="10"/>
      </c>
      <c r="M32" s="25">
        <f t="shared" si="11"/>
      </c>
      <c r="N32" s="25">
        <f t="shared" si="11"/>
      </c>
      <c r="O32" s="25">
        <f t="shared" si="11"/>
      </c>
      <c r="P32" s="25">
        <f t="shared" si="11"/>
      </c>
      <c r="Q32" s="25">
        <f t="shared" si="11"/>
      </c>
      <c r="R32" s="25">
        <f t="shared" si="11"/>
      </c>
      <c r="S32" s="25">
        <f t="shared" si="11"/>
      </c>
      <c r="T32" s="25">
        <f t="shared" si="11"/>
      </c>
      <c r="U32" s="25">
        <f t="shared" si="11"/>
      </c>
      <c r="V32" s="25">
        <f t="shared" si="11"/>
      </c>
      <c r="W32" s="25">
        <f t="shared" si="12"/>
      </c>
      <c r="X32" s="25">
        <f t="shared" si="12"/>
      </c>
      <c r="Y32" s="25">
        <f t="shared" si="12"/>
      </c>
      <c r="Z32" s="25">
        <f t="shared" si="12"/>
      </c>
      <c r="AA32" s="25">
        <f t="shared" si="12"/>
      </c>
      <c r="AB32" s="25">
        <f t="shared" si="12"/>
      </c>
      <c r="AC32" s="25">
        <f t="shared" si="12"/>
      </c>
      <c r="AD32" s="25">
        <f t="shared" si="12"/>
      </c>
      <c r="AE32" s="25">
        <f t="shared" si="12"/>
      </c>
      <c r="AF32" s="25">
        <f t="shared" si="12"/>
      </c>
      <c r="AG32" s="25">
        <f t="shared" si="13"/>
      </c>
      <c r="AH32" s="25">
        <f t="shared" si="13"/>
      </c>
      <c r="AI32" s="25">
        <f t="shared" si="13"/>
      </c>
      <c r="AJ32" s="25">
        <f t="shared" si="13"/>
      </c>
      <c r="AK32" s="25">
        <f t="shared" si="13"/>
      </c>
      <c r="AL32" s="25">
        <f t="shared" si="13"/>
      </c>
      <c r="AM32" s="25">
        <f t="shared" si="13"/>
      </c>
      <c r="AN32" s="25">
        <f t="shared" si="13"/>
      </c>
      <c r="AO32" s="25">
        <f t="shared" si="13"/>
      </c>
      <c r="AP32" s="25">
        <f t="shared" si="13"/>
      </c>
    </row>
    <row r="33" spans="2:42" ht="12.75">
      <c r="B33" s="18">
        <f t="shared" si="5"/>
        <v>27</v>
      </c>
      <c r="C33" s="25">
        <f t="shared" si="10"/>
        <v>148.18200000000002</v>
      </c>
      <c r="D33" s="25">
        <f t="shared" si="10"/>
        <v>150.082</v>
      </c>
      <c r="E33" s="25">
        <f t="shared" si="10"/>
        <v>151.982</v>
      </c>
      <c r="F33" s="25">
        <f t="shared" si="10"/>
      </c>
      <c r="G33" s="25">
        <f t="shared" si="10"/>
      </c>
      <c r="H33" s="25">
        <f t="shared" si="10"/>
      </c>
      <c r="I33" s="25">
        <f t="shared" si="10"/>
      </c>
      <c r="J33" s="25">
        <f t="shared" si="10"/>
      </c>
      <c r="K33" s="25">
        <f t="shared" si="10"/>
      </c>
      <c r="L33" s="25">
        <f t="shared" si="10"/>
      </c>
      <c r="M33" s="25">
        <f t="shared" si="11"/>
      </c>
      <c r="N33" s="25">
        <f t="shared" si="11"/>
      </c>
      <c r="O33" s="25">
        <f t="shared" si="11"/>
      </c>
      <c r="P33" s="25">
        <f t="shared" si="11"/>
      </c>
      <c r="Q33" s="25">
        <f t="shared" si="11"/>
      </c>
      <c r="R33" s="25">
        <f t="shared" si="11"/>
      </c>
      <c r="S33" s="25">
        <f t="shared" si="11"/>
      </c>
      <c r="T33" s="25">
        <f t="shared" si="11"/>
      </c>
      <c r="U33" s="25">
        <f t="shared" si="11"/>
      </c>
      <c r="V33" s="25">
        <f t="shared" si="11"/>
      </c>
      <c r="W33" s="25">
        <f t="shared" si="12"/>
      </c>
      <c r="X33" s="25">
        <f t="shared" si="12"/>
      </c>
      <c r="Y33" s="25">
        <f t="shared" si="12"/>
      </c>
      <c r="Z33" s="25">
        <f t="shared" si="12"/>
      </c>
      <c r="AA33" s="25">
        <f t="shared" si="12"/>
      </c>
      <c r="AB33" s="25">
        <f t="shared" si="12"/>
      </c>
      <c r="AC33" s="25">
        <f t="shared" si="12"/>
      </c>
      <c r="AD33" s="25">
        <f t="shared" si="12"/>
      </c>
      <c r="AE33" s="25">
        <f t="shared" si="12"/>
      </c>
      <c r="AF33" s="25">
        <f t="shared" si="12"/>
      </c>
      <c r="AG33" s="25">
        <f t="shared" si="13"/>
      </c>
      <c r="AH33" s="25">
        <f t="shared" si="13"/>
      </c>
      <c r="AI33" s="25">
        <f t="shared" si="13"/>
      </c>
      <c r="AJ33" s="25">
        <f t="shared" si="13"/>
      </c>
      <c r="AK33" s="25">
        <f t="shared" si="13"/>
      </c>
      <c r="AL33" s="25">
        <f t="shared" si="13"/>
      </c>
      <c r="AM33" s="25">
        <f t="shared" si="13"/>
      </c>
      <c r="AN33" s="25">
        <f t="shared" si="13"/>
      </c>
      <c r="AO33" s="25">
        <f t="shared" si="13"/>
      </c>
      <c r="AP33" s="25">
        <f t="shared" si="13"/>
      </c>
    </row>
    <row r="34" spans="2:42" ht="12.75">
      <c r="B34" s="18">
        <f t="shared" si="5"/>
        <v>28</v>
      </c>
      <c r="C34" s="25">
        <f t="shared" si="10"/>
        <v>149.448</v>
      </c>
      <c r="D34" s="25">
        <f t="shared" si="10"/>
        <v>151.34799999999998</v>
      </c>
      <c r="E34" s="25">
        <f t="shared" si="10"/>
      </c>
      <c r="F34" s="25">
        <f t="shared" si="10"/>
      </c>
      <c r="G34" s="25">
        <f t="shared" si="10"/>
      </c>
      <c r="H34" s="25">
        <f t="shared" si="10"/>
      </c>
      <c r="I34" s="25">
        <f t="shared" si="10"/>
      </c>
      <c r="J34" s="25">
        <f t="shared" si="10"/>
      </c>
      <c r="K34" s="25">
        <f t="shared" si="10"/>
      </c>
      <c r="L34" s="25">
        <f t="shared" si="10"/>
      </c>
      <c r="M34" s="25">
        <f t="shared" si="11"/>
      </c>
      <c r="N34" s="25">
        <f t="shared" si="11"/>
      </c>
      <c r="O34" s="25">
        <f t="shared" si="11"/>
      </c>
      <c r="P34" s="25">
        <f t="shared" si="11"/>
      </c>
      <c r="Q34" s="25">
        <f t="shared" si="11"/>
      </c>
      <c r="R34" s="25">
        <f t="shared" si="11"/>
      </c>
      <c r="S34" s="25">
        <f t="shared" si="11"/>
      </c>
      <c r="T34" s="25">
        <f t="shared" si="11"/>
      </c>
      <c r="U34" s="25">
        <f t="shared" si="11"/>
      </c>
      <c r="V34" s="25">
        <f t="shared" si="11"/>
      </c>
      <c r="W34" s="25">
        <f t="shared" si="12"/>
      </c>
      <c r="X34" s="25">
        <f t="shared" si="12"/>
      </c>
      <c r="Y34" s="25">
        <f t="shared" si="12"/>
      </c>
      <c r="Z34" s="25">
        <f t="shared" si="12"/>
      </c>
      <c r="AA34" s="25">
        <f t="shared" si="12"/>
      </c>
      <c r="AB34" s="25">
        <f t="shared" si="12"/>
      </c>
      <c r="AC34" s="25">
        <f t="shared" si="12"/>
      </c>
      <c r="AD34" s="25">
        <f t="shared" si="12"/>
      </c>
      <c r="AE34" s="25">
        <f t="shared" si="12"/>
      </c>
      <c r="AF34" s="25">
        <f t="shared" si="12"/>
      </c>
      <c r="AG34" s="25">
        <f t="shared" si="13"/>
      </c>
      <c r="AH34" s="25">
        <f t="shared" si="13"/>
      </c>
      <c r="AI34" s="25">
        <f t="shared" si="13"/>
      </c>
      <c r="AJ34" s="25">
        <f t="shared" si="13"/>
      </c>
      <c r="AK34" s="25">
        <f t="shared" si="13"/>
      </c>
      <c r="AL34" s="25">
        <f t="shared" si="13"/>
      </c>
      <c r="AM34" s="25">
        <f t="shared" si="13"/>
      </c>
      <c r="AN34" s="25">
        <f t="shared" si="13"/>
      </c>
      <c r="AO34" s="25">
        <f t="shared" si="13"/>
      </c>
      <c r="AP34" s="25">
        <f t="shared" si="13"/>
      </c>
    </row>
    <row r="35" spans="2:42" ht="12.75">
      <c r="B35" s="18">
        <f t="shared" si="5"/>
        <v>29</v>
      </c>
      <c r="C35" s="25">
        <f t="shared" si="10"/>
        <v>150.714</v>
      </c>
      <c r="D35" s="25">
        <f t="shared" si="10"/>
      </c>
      <c r="E35" s="25">
        <f t="shared" si="10"/>
      </c>
      <c r="F35" s="25">
        <f t="shared" si="10"/>
      </c>
      <c r="G35" s="25">
        <f t="shared" si="10"/>
      </c>
      <c r="H35" s="25">
        <f t="shared" si="10"/>
      </c>
      <c r="I35" s="25">
        <f t="shared" si="10"/>
      </c>
      <c r="J35" s="25">
        <f t="shared" si="10"/>
      </c>
      <c r="K35" s="25">
        <f t="shared" si="10"/>
      </c>
      <c r="L35" s="25">
        <f t="shared" si="10"/>
      </c>
      <c r="M35" s="25">
        <f t="shared" si="11"/>
      </c>
      <c r="N35" s="25">
        <f t="shared" si="11"/>
      </c>
      <c r="O35" s="25">
        <f t="shared" si="11"/>
      </c>
      <c r="P35" s="25">
        <f t="shared" si="11"/>
      </c>
      <c r="Q35" s="25">
        <f t="shared" si="11"/>
      </c>
      <c r="R35" s="25">
        <f t="shared" si="11"/>
      </c>
      <c r="S35" s="25">
        <f t="shared" si="11"/>
      </c>
      <c r="T35" s="25">
        <f t="shared" si="11"/>
      </c>
      <c r="U35" s="25">
        <f t="shared" si="11"/>
      </c>
      <c r="V35" s="25">
        <f t="shared" si="11"/>
      </c>
      <c r="W35" s="25">
        <f t="shared" si="12"/>
      </c>
      <c r="X35" s="25">
        <f t="shared" si="12"/>
      </c>
      <c r="Y35" s="25">
        <f t="shared" si="12"/>
      </c>
      <c r="Z35" s="25">
        <f t="shared" si="12"/>
      </c>
      <c r="AA35" s="25">
        <f t="shared" si="12"/>
      </c>
      <c r="AB35" s="25">
        <f t="shared" si="12"/>
      </c>
      <c r="AC35" s="25">
        <f t="shared" si="12"/>
      </c>
      <c r="AD35" s="25">
        <f t="shared" si="12"/>
      </c>
      <c r="AE35" s="25">
        <f t="shared" si="12"/>
      </c>
      <c r="AF35" s="25">
        <f t="shared" si="12"/>
      </c>
      <c r="AG35" s="25">
        <f t="shared" si="13"/>
      </c>
      <c r="AH35" s="25">
        <f t="shared" si="13"/>
      </c>
      <c r="AI35" s="25">
        <f t="shared" si="13"/>
      </c>
      <c r="AJ35" s="25">
        <f t="shared" si="13"/>
      </c>
      <c r="AK35" s="25">
        <f t="shared" si="13"/>
      </c>
      <c r="AL35" s="25">
        <f t="shared" si="13"/>
      </c>
      <c r="AM35" s="25">
        <f t="shared" si="13"/>
      </c>
      <c r="AN35" s="25">
        <f t="shared" si="13"/>
      </c>
      <c r="AO35" s="25">
        <f t="shared" si="13"/>
      </c>
      <c r="AP35" s="25">
        <f t="shared" si="13"/>
      </c>
    </row>
    <row r="36" spans="2:42" ht="12.75">
      <c r="B36" s="18">
        <f t="shared" si="5"/>
        <v>30</v>
      </c>
      <c r="C36" s="25">
        <f t="shared" si="10"/>
        <v>151.98000000000002</v>
      </c>
      <c r="D36" s="25">
        <f t="shared" si="10"/>
      </c>
      <c r="E36" s="25">
        <f t="shared" si="10"/>
      </c>
      <c r="F36" s="25">
        <f t="shared" si="10"/>
      </c>
      <c r="G36" s="25">
        <f t="shared" si="10"/>
      </c>
      <c r="H36" s="25">
        <f t="shared" si="10"/>
      </c>
      <c r="I36" s="25">
        <f t="shared" si="10"/>
      </c>
      <c r="J36" s="25">
        <f t="shared" si="10"/>
      </c>
      <c r="K36" s="25">
        <f t="shared" si="10"/>
      </c>
      <c r="L36" s="25">
        <f t="shared" si="10"/>
      </c>
      <c r="M36" s="25">
        <f t="shared" si="11"/>
      </c>
      <c r="N36" s="25">
        <f t="shared" si="11"/>
      </c>
      <c r="O36" s="25">
        <f t="shared" si="11"/>
      </c>
      <c r="P36" s="25">
        <f t="shared" si="11"/>
      </c>
      <c r="Q36" s="25">
        <f t="shared" si="11"/>
      </c>
      <c r="R36" s="25">
        <f t="shared" si="11"/>
      </c>
      <c r="S36" s="25">
        <f t="shared" si="11"/>
      </c>
      <c r="T36" s="25">
        <f t="shared" si="11"/>
      </c>
      <c r="U36" s="25">
        <f t="shared" si="11"/>
      </c>
      <c r="V36" s="25">
        <f t="shared" si="11"/>
      </c>
      <c r="W36" s="25">
        <f t="shared" si="12"/>
      </c>
      <c r="X36" s="25">
        <f t="shared" si="12"/>
      </c>
      <c r="Y36" s="25">
        <f t="shared" si="12"/>
      </c>
      <c r="Z36" s="25">
        <f t="shared" si="12"/>
      </c>
      <c r="AA36" s="25">
        <f t="shared" si="12"/>
      </c>
      <c r="AB36" s="25">
        <f t="shared" si="12"/>
      </c>
      <c r="AC36" s="25">
        <f t="shared" si="12"/>
      </c>
      <c r="AD36" s="25">
        <f t="shared" si="12"/>
      </c>
      <c r="AE36" s="25">
        <f t="shared" si="12"/>
      </c>
      <c r="AF36" s="25">
        <f t="shared" si="12"/>
      </c>
      <c r="AG36" s="25">
        <f t="shared" si="13"/>
      </c>
      <c r="AH36" s="25">
        <f t="shared" si="13"/>
      </c>
      <c r="AI36" s="25">
        <f t="shared" si="13"/>
      </c>
      <c r="AJ36" s="25">
        <f t="shared" si="13"/>
      </c>
      <c r="AK36" s="25">
        <f t="shared" si="13"/>
      </c>
      <c r="AL36" s="25">
        <f t="shared" si="13"/>
      </c>
      <c r="AM36" s="25">
        <f t="shared" si="13"/>
      </c>
      <c r="AN36" s="25">
        <f t="shared" si="13"/>
      </c>
      <c r="AO36" s="25">
        <f t="shared" si="13"/>
      </c>
      <c r="AP36" s="25">
        <f t="shared" si="13"/>
      </c>
    </row>
    <row r="37" spans="2:42" ht="12.75">
      <c r="B37" s="18">
        <f t="shared" si="5"/>
        <v>31</v>
      </c>
      <c r="C37" s="25">
        <f aca="true" t="shared" si="14" ref="C37:L46">IF(AND(0.5*x+y&lt;=800,3*x+2*y&lt;=240,x+y&lt;=900),1.9*x+1.266*y,"")</f>
      </c>
      <c r="D37" s="25">
        <f t="shared" si="14"/>
      </c>
      <c r="E37" s="25">
        <f t="shared" si="14"/>
      </c>
      <c r="F37" s="25">
        <f t="shared" si="14"/>
      </c>
      <c r="G37" s="25">
        <f t="shared" si="14"/>
      </c>
      <c r="H37" s="25">
        <f t="shared" si="14"/>
      </c>
      <c r="I37" s="25">
        <f t="shared" si="14"/>
      </c>
      <c r="J37" s="25">
        <f t="shared" si="14"/>
      </c>
      <c r="K37" s="25">
        <f t="shared" si="14"/>
      </c>
      <c r="L37" s="25">
        <f t="shared" si="14"/>
      </c>
      <c r="M37" s="25">
        <f aca="true" t="shared" si="15" ref="M37:V46">IF(AND(0.5*x+y&lt;=800,3*x+2*y&lt;=240,x+y&lt;=900),1.9*x+1.266*y,"")</f>
      </c>
      <c r="N37" s="25">
        <f t="shared" si="15"/>
      </c>
      <c r="O37" s="25">
        <f t="shared" si="15"/>
      </c>
      <c r="P37" s="25">
        <f t="shared" si="15"/>
      </c>
      <c r="Q37" s="25">
        <f t="shared" si="15"/>
      </c>
      <c r="R37" s="25">
        <f t="shared" si="15"/>
      </c>
      <c r="S37" s="25">
        <f t="shared" si="15"/>
      </c>
      <c r="T37" s="25">
        <f t="shared" si="15"/>
      </c>
      <c r="U37" s="25">
        <f t="shared" si="15"/>
      </c>
      <c r="V37" s="25">
        <f t="shared" si="15"/>
      </c>
      <c r="W37" s="25">
        <f aca="true" t="shared" si="16" ref="W37:AF46">IF(AND(0.5*x+y&lt;=800,3*x+2*y&lt;=240,x+y&lt;=900),1.9*x+1.266*y,"")</f>
      </c>
      <c r="X37" s="25">
        <f t="shared" si="16"/>
      </c>
      <c r="Y37" s="25">
        <f t="shared" si="16"/>
      </c>
      <c r="Z37" s="25">
        <f t="shared" si="16"/>
      </c>
      <c r="AA37" s="25">
        <f t="shared" si="16"/>
      </c>
      <c r="AB37" s="25">
        <f t="shared" si="16"/>
      </c>
      <c r="AC37" s="25">
        <f t="shared" si="16"/>
      </c>
      <c r="AD37" s="25">
        <f t="shared" si="16"/>
      </c>
      <c r="AE37" s="25">
        <f t="shared" si="16"/>
      </c>
      <c r="AF37" s="25">
        <f t="shared" si="16"/>
      </c>
      <c r="AG37" s="25">
        <f aca="true" t="shared" si="17" ref="AG37:AP46">IF(AND(0.5*x+y&lt;=800,3*x+2*y&lt;=240,x+y&lt;=900),1.9*x+1.266*y,"")</f>
      </c>
      <c r="AH37" s="25">
        <f t="shared" si="17"/>
      </c>
      <c r="AI37" s="25">
        <f t="shared" si="17"/>
      </c>
      <c r="AJ37" s="25">
        <f t="shared" si="17"/>
      </c>
      <c r="AK37" s="25">
        <f t="shared" si="17"/>
      </c>
      <c r="AL37" s="25">
        <f t="shared" si="17"/>
      </c>
      <c r="AM37" s="25">
        <f t="shared" si="17"/>
      </c>
      <c r="AN37" s="25">
        <f t="shared" si="17"/>
      </c>
      <c r="AO37" s="25">
        <f t="shared" si="17"/>
      </c>
      <c r="AP37" s="25">
        <f t="shared" si="17"/>
      </c>
    </row>
    <row r="38" spans="2:42" ht="12.75">
      <c r="B38" s="18">
        <f t="shared" si="5"/>
        <v>32</v>
      </c>
      <c r="C38" s="25">
        <f t="shared" si="14"/>
      </c>
      <c r="D38" s="25">
        <f t="shared" si="14"/>
      </c>
      <c r="E38" s="25">
        <f t="shared" si="14"/>
      </c>
      <c r="F38" s="25">
        <f t="shared" si="14"/>
      </c>
      <c r="G38" s="25">
        <f t="shared" si="14"/>
      </c>
      <c r="H38" s="25">
        <f t="shared" si="14"/>
      </c>
      <c r="I38" s="25">
        <f t="shared" si="14"/>
      </c>
      <c r="J38" s="25">
        <f t="shared" si="14"/>
      </c>
      <c r="K38" s="25">
        <f t="shared" si="14"/>
      </c>
      <c r="L38" s="25">
        <f t="shared" si="14"/>
      </c>
      <c r="M38" s="25">
        <f t="shared" si="15"/>
      </c>
      <c r="N38" s="25">
        <f t="shared" si="15"/>
      </c>
      <c r="O38" s="25">
        <f t="shared" si="15"/>
      </c>
      <c r="P38" s="25">
        <f t="shared" si="15"/>
      </c>
      <c r="Q38" s="25">
        <f t="shared" si="15"/>
      </c>
      <c r="R38" s="25">
        <f t="shared" si="15"/>
      </c>
      <c r="S38" s="25">
        <f t="shared" si="15"/>
      </c>
      <c r="T38" s="25">
        <f t="shared" si="15"/>
      </c>
      <c r="U38" s="25">
        <f t="shared" si="15"/>
      </c>
      <c r="V38" s="25">
        <f t="shared" si="15"/>
      </c>
      <c r="W38" s="25">
        <f t="shared" si="16"/>
      </c>
      <c r="X38" s="25">
        <f t="shared" si="16"/>
      </c>
      <c r="Y38" s="25">
        <f t="shared" si="16"/>
      </c>
      <c r="Z38" s="25">
        <f t="shared" si="16"/>
      </c>
      <c r="AA38" s="25">
        <f t="shared" si="16"/>
      </c>
      <c r="AB38" s="25">
        <f t="shared" si="16"/>
      </c>
      <c r="AC38" s="25">
        <f t="shared" si="16"/>
      </c>
      <c r="AD38" s="25">
        <f t="shared" si="16"/>
      </c>
      <c r="AE38" s="25">
        <f t="shared" si="16"/>
      </c>
      <c r="AF38" s="25">
        <f t="shared" si="16"/>
      </c>
      <c r="AG38" s="25">
        <f t="shared" si="17"/>
      </c>
      <c r="AH38" s="25">
        <f t="shared" si="17"/>
      </c>
      <c r="AI38" s="25">
        <f t="shared" si="17"/>
      </c>
      <c r="AJ38" s="25">
        <f t="shared" si="17"/>
      </c>
      <c r="AK38" s="25">
        <f t="shared" si="17"/>
      </c>
      <c r="AL38" s="25">
        <f t="shared" si="17"/>
      </c>
      <c r="AM38" s="25">
        <f t="shared" si="17"/>
      </c>
      <c r="AN38" s="25">
        <f t="shared" si="17"/>
      </c>
      <c r="AO38" s="25">
        <f t="shared" si="17"/>
      </c>
      <c r="AP38" s="25">
        <f t="shared" si="17"/>
      </c>
    </row>
    <row r="39" spans="2:42" ht="12.75">
      <c r="B39" s="18">
        <f t="shared" si="5"/>
        <v>33</v>
      </c>
      <c r="C39" s="25">
        <f t="shared" si="14"/>
      </c>
      <c r="D39" s="25">
        <f t="shared" si="14"/>
      </c>
      <c r="E39" s="25">
        <f t="shared" si="14"/>
      </c>
      <c r="F39" s="25">
        <f t="shared" si="14"/>
      </c>
      <c r="G39" s="25">
        <f t="shared" si="14"/>
      </c>
      <c r="H39" s="25">
        <f t="shared" si="14"/>
      </c>
      <c r="I39" s="25">
        <f t="shared" si="14"/>
      </c>
      <c r="J39" s="25">
        <f t="shared" si="14"/>
      </c>
      <c r="K39" s="25">
        <f t="shared" si="14"/>
      </c>
      <c r="L39" s="25">
        <f t="shared" si="14"/>
      </c>
      <c r="M39" s="25">
        <f t="shared" si="15"/>
      </c>
      <c r="N39" s="25">
        <f t="shared" si="15"/>
      </c>
      <c r="O39" s="25">
        <f t="shared" si="15"/>
      </c>
      <c r="P39" s="25">
        <f t="shared" si="15"/>
      </c>
      <c r="Q39" s="25">
        <f t="shared" si="15"/>
      </c>
      <c r="R39" s="25">
        <f t="shared" si="15"/>
      </c>
      <c r="S39" s="25">
        <f t="shared" si="15"/>
      </c>
      <c r="T39" s="25">
        <f t="shared" si="15"/>
      </c>
      <c r="U39" s="25">
        <f t="shared" si="15"/>
      </c>
      <c r="V39" s="25">
        <f t="shared" si="15"/>
      </c>
      <c r="W39" s="25">
        <f t="shared" si="16"/>
      </c>
      <c r="X39" s="25">
        <f t="shared" si="16"/>
      </c>
      <c r="Y39" s="25">
        <f t="shared" si="16"/>
      </c>
      <c r="Z39" s="25">
        <f t="shared" si="16"/>
      </c>
      <c r="AA39" s="25">
        <f t="shared" si="16"/>
      </c>
      <c r="AB39" s="25">
        <f t="shared" si="16"/>
      </c>
      <c r="AC39" s="25">
        <f t="shared" si="16"/>
      </c>
      <c r="AD39" s="25">
        <f t="shared" si="16"/>
      </c>
      <c r="AE39" s="25">
        <f t="shared" si="16"/>
      </c>
      <c r="AF39" s="25">
        <f t="shared" si="16"/>
      </c>
      <c r="AG39" s="25">
        <f t="shared" si="17"/>
      </c>
      <c r="AH39" s="25">
        <f t="shared" si="17"/>
      </c>
      <c r="AI39" s="25">
        <f t="shared" si="17"/>
      </c>
      <c r="AJ39" s="25">
        <f t="shared" si="17"/>
      </c>
      <c r="AK39" s="25">
        <f t="shared" si="17"/>
      </c>
      <c r="AL39" s="25">
        <f t="shared" si="17"/>
      </c>
      <c r="AM39" s="25">
        <f t="shared" si="17"/>
      </c>
      <c r="AN39" s="25">
        <f t="shared" si="17"/>
      </c>
      <c r="AO39" s="25">
        <f t="shared" si="17"/>
      </c>
      <c r="AP39" s="25">
        <f t="shared" si="17"/>
      </c>
    </row>
    <row r="40" spans="2:42" ht="12.75">
      <c r="B40" s="18">
        <f t="shared" si="5"/>
        <v>34</v>
      </c>
      <c r="C40" s="25">
        <f t="shared" si="14"/>
      </c>
      <c r="D40" s="25">
        <f t="shared" si="14"/>
      </c>
      <c r="E40" s="25">
        <f t="shared" si="14"/>
      </c>
      <c r="F40" s="25">
        <f t="shared" si="14"/>
      </c>
      <c r="G40" s="25">
        <f t="shared" si="14"/>
      </c>
      <c r="H40" s="25">
        <f t="shared" si="14"/>
      </c>
      <c r="I40" s="25">
        <f t="shared" si="14"/>
      </c>
      <c r="J40" s="25">
        <f t="shared" si="14"/>
      </c>
      <c r="K40" s="25">
        <f t="shared" si="14"/>
      </c>
      <c r="L40" s="25">
        <f t="shared" si="14"/>
      </c>
      <c r="M40" s="25">
        <f t="shared" si="15"/>
      </c>
      <c r="N40" s="25">
        <f t="shared" si="15"/>
      </c>
      <c r="O40" s="25">
        <f t="shared" si="15"/>
      </c>
      <c r="P40" s="25">
        <f t="shared" si="15"/>
      </c>
      <c r="Q40" s="25">
        <f t="shared" si="15"/>
      </c>
      <c r="R40" s="25">
        <f t="shared" si="15"/>
      </c>
      <c r="S40" s="25">
        <f t="shared" si="15"/>
      </c>
      <c r="T40" s="25">
        <f t="shared" si="15"/>
      </c>
      <c r="U40" s="25">
        <f t="shared" si="15"/>
      </c>
      <c r="V40" s="25">
        <f t="shared" si="15"/>
      </c>
      <c r="W40" s="25">
        <f t="shared" si="16"/>
      </c>
      <c r="X40" s="25">
        <f t="shared" si="16"/>
      </c>
      <c r="Y40" s="25">
        <f t="shared" si="16"/>
      </c>
      <c r="Z40" s="25">
        <f t="shared" si="16"/>
      </c>
      <c r="AA40" s="25">
        <f t="shared" si="16"/>
      </c>
      <c r="AB40" s="25">
        <f t="shared" si="16"/>
      </c>
      <c r="AC40" s="25">
        <f t="shared" si="16"/>
      </c>
      <c r="AD40" s="25">
        <f t="shared" si="16"/>
      </c>
      <c r="AE40" s="25">
        <f t="shared" si="16"/>
      </c>
      <c r="AF40" s="25">
        <f t="shared" si="16"/>
      </c>
      <c r="AG40" s="25">
        <f t="shared" si="17"/>
      </c>
      <c r="AH40" s="25">
        <f t="shared" si="17"/>
      </c>
      <c r="AI40" s="25">
        <f t="shared" si="17"/>
      </c>
      <c r="AJ40" s="25">
        <f t="shared" si="17"/>
      </c>
      <c r="AK40" s="25">
        <f t="shared" si="17"/>
      </c>
      <c r="AL40" s="25">
        <f t="shared" si="17"/>
      </c>
      <c r="AM40" s="25">
        <f t="shared" si="17"/>
      </c>
      <c r="AN40" s="25">
        <f t="shared" si="17"/>
      </c>
      <c r="AO40" s="25">
        <f t="shared" si="17"/>
      </c>
      <c r="AP40" s="25">
        <f t="shared" si="17"/>
      </c>
    </row>
    <row r="41" spans="2:42" ht="12.75">
      <c r="B41" s="18">
        <f t="shared" si="5"/>
        <v>35</v>
      </c>
      <c r="C41" s="25">
        <f t="shared" si="14"/>
      </c>
      <c r="D41" s="25">
        <f t="shared" si="14"/>
      </c>
      <c r="E41" s="25">
        <f t="shared" si="14"/>
      </c>
      <c r="F41" s="25">
        <f t="shared" si="14"/>
      </c>
      <c r="G41" s="25">
        <f t="shared" si="14"/>
      </c>
      <c r="H41" s="25">
        <f t="shared" si="14"/>
      </c>
      <c r="I41" s="25">
        <f t="shared" si="14"/>
      </c>
      <c r="J41" s="25">
        <f t="shared" si="14"/>
      </c>
      <c r="K41" s="25">
        <f t="shared" si="14"/>
      </c>
      <c r="L41" s="25">
        <f t="shared" si="14"/>
      </c>
      <c r="M41" s="25">
        <f t="shared" si="15"/>
      </c>
      <c r="N41" s="25">
        <f t="shared" si="15"/>
      </c>
      <c r="O41" s="25">
        <f t="shared" si="15"/>
      </c>
      <c r="P41" s="25">
        <f t="shared" si="15"/>
      </c>
      <c r="Q41" s="25">
        <f t="shared" si="15"/>
      </c>
      <c r="R41" s="25">
        <f t="shared" si="15"/>
      </c>
      <c r="S41" s="25">
        <f t="shared" si="15"/>
      </c>
      <c r="T41" s="25">
        <f t="shared" si="15"/>
      </c>
      <c r="U41" s="25">
        <f t="shared" si="15"/>
      </c>
      <c r="V41" s="25">
        <f t="shared" si="15"/>
      </c>
      <c r="W41" s="25">
        <f t="shared" si="16"/>
      </c>
      <c r="X41" s="25">
        <f t="shared" si="16"/>
      </c>
      <c r="Y41" s="25">
        <f t="shared" si="16"/>
      </c>
      <c r="Z41" s="25">
        <f t="shared" si="16"/>
      </c>
      <c r="AA41" s="25">
        <f t="shared" si="16"/>
      </c>
      <c r="AB41" s="25">
        <f t="shared" si="16"/>
      </c>
      <c r="AC41" s="25">
        <f t="shared" si="16"/>
      </c>
      <c r="AD41" s="25">
        <f t="shared" si="16"/>
      </c>
      <c r="AE41" s="25">
        <f t="shared" si="16"/>
      </c>
      <c r="AF41" s="25">
        <f t="shared" si="16"/>
      </c>
      <c r="AG41" s="25">
        <f t="shared" si="17"/>
      </c>
      <c r="AH41" s="25">
        <f t="shared" si="17"/>
      </c>
      <c r="AI41" s="25">
        <f t="shared" si="17"/>
      </c>
      <c r="AJ41" s="25">
        <f t="shared" si="17"/>
      </c>
      <c r="AK41" s="25">
        <f t="shared" si="17"/>
      </c>
      <c r="AL41" s="25">
        <f t="shared" si="17"/>
      </c>
      <c r="AM41" s="25">
        <f t="shared" si="17"/>
      </c>
      <c r="AN41" s="25">
        <f t="shared" si="17"/>
      </c>
      <c r="AO41" s="25">
        <f t="shared" si="17"/>
      </c>
      <c r="AP41" s="25">
        <f t="shared" si="17"/>
      </c>
    </row>
    <row r="42" spans="2:42" ht="12.75">
      <c r="B42" s="18">
        <f t="shared" si="5"/>
        <v>36</v>
      </c>
      <c r="C42" s="25">
        <f t="shared" si="14"/>
      </c>
      <c r="D42" s="25">
        <f t="shared" si="14"/>
      </c>
      <c r="E42" s="25">
        <f t="shared" si="14"/>
      </c>
      <c r="F42" s="25">
        <f t="shared" si="14"/>
      </c>
      <c r="G42" s="25">
        <f t="shared" si="14"/>
      </c>
      <c r="H42" s="25">
        <f t="shared" si="14"/>
      </c>
      <c r="I42" s="25">
        <f t="shared" si="14"/>
      </c>
      <c r="J42" s="25">
        <f t="shared" si="14"/>
      </c>
      <c r="K42" s="25">
        <f t="shared" si="14"/>
      </c>
      <c r="L42" s="25">
        <f t="shared" si="14"/>
      </c>
      <c r="M42" s="25">
        <f t="shared" si="15"/>
      </c>
      <c r="N42" s="25">
        <f t="shared" si="15"/>
      </c>
      <c r="O42" s="25">
        <f t="shared" si="15"/>
      </c>
      <c r="P42" s="25">
        <f t="shared" si="15"/>
      </c>
      <c r="Q42" s="25">
        <f t="shared" si="15"/>
      </c>
      <c r="R42" s="25">
        <f t="shared" si="15"/>
      </c>
      <c r="S42" s="25">
        <f t="shared" si="15"/>
      </c>
      <c r="T42" s="25">
        <f t="shared" si="15"/>
      </c>
      <c r="U42" s="25">
        <f t="shared" si="15"/>
      </c>
      <c r="V42" s="25">
        <f t="shared" si="15"/>
      </c>
      <c r="W42" s="25">
        <f t="shared" si="16"/>
      </c>
      <c r="X42" s="25">
        <f t="shared" si="16"/>
      </c>
      <c r="Y42" s="25">
        <f t="shared" si="16"/>
      </c>
      <c r="Z42" s="25">
        <f t="shared" si="16"/>
      </c>
      <c r="AA42" s="25">
        <f t="shared" si="16"/>
      </c>
      <c r="AB42" s="25">
        <f t="shared" si="16"/>
      </c>
      <c r="AC42" s="25">
        <f t="shared" si="16"/>
      </c>
      <c r="AD42" s="25">
        <f t="shared" si="16"/>
      </c>
      <c r="AE42" s="25">
        <f t="shared" si="16"/>
      </c>
      <c r="AF42" s="25">
        <f t="shared" si="16"/>
      </c>
      <c r="AG42" s="25">
        <f t="shared" si="17"/>
      </c>
      <c r="AH42" s="25">
        <f t="shared" si="17"/>
      </c>
      <c r="AI42" s="25">
        <f t="shared" si="17"/>
      </c>
      <c r="AJ42" s="25">
        <f t="shared" si="17"/>
      </c>
      <c r="AK42" s="25">
        <f t="shared" si="17"/>
      </c>
      <c r="AL42" s="25">
        <f t="shared" si="17"/>
      </c>
      <c r="AM42" s="25">
        <f t="shared" si="17"/>
      </c>
      <c r="AN42" s="25">
        <f t="shared" si="17"/>
      </c>
      <c r="AO42" s="25">
        <f t="shared" si="17"/>
      </c>
      <c r="AP42" s="25">
        <f t="shared" si="17"/>
      </c>
    </row>
    <row r="43" spans="2:42" ht="12.75">
      <c r="B43" s="18">
        <f t="shared" si="5"/>
        <v>37</v>
      </c>
      <c r="C43" s="25">
        <f t="shared" si="14"/>
      </c>
      <c r="D43" s="25">
        <f t="shared" si="14"/>
      </c>
      <c r="E43" s="25">
        <f t="shared" si="14"/>
      </c>
      <c r="F43" s="25">
        <f t="shared" si="14"/>
      </c>
      <c r="G43" s="25">
        <f t="shared" si="14"/>
      </c>
      <c r="H43" s="25">
        <f t="shared" si="14"/>
      </c>
      <c r="I43" s="25">
        <f t="shared" si="14"/>
      </c>
      <c r="J43" s="25">
        <f t="shared" si="14"/>
      </c>
      <c r="K43" s="25">
        <f t="shared" si="14"/>
      </c>
      <c r="L43" s="25">
        <f t="shared" si="14"/>
      </c>
      <c r="M43" s="25">
        <f t="shared" si="15"/>
      </c>
      <c r="N43" s="25">
        <f t="shared" si="15"/>
      </c>
      <c r="O43" s="25">
        <f t="shared" si="15"/>
      </c>
      <c r="P43" s="25">
        <f t="shared" si="15"/>
      </c>
      <c r="Q43" s="25">
        <f t="shared" si="15"/>
      </c>
      <c r="R43" s="25">
        <f t="shared" si="15"/>
      </c>
      <c r="S43" s="25">
        <f t="shared" si="15"/>
      </c>
      <c r="T43" s="25">
        <f t="shared" si="15"/>
      </c>
      <c r="U43" s="25">
        <f t="shared" si="15"/>
      </c>
      <c r="V43" s="25">
        <f t="shared" si="15"/>
      </c>
      <c r="W43" s="25">
        <f t="shared" si="16"/>
      </c>
      <c r="X43" s="25">
        <f t="shared" si="16"/>
      </c>
      <c r="Y43" s="25">
        <f t="shared" si="16"/>
      </c>
      <c r="Z43" s="25">
        <f t="shared" si="16"/>
      </c>
      <c r="AA43" s="25">
        <f t="shared" si="16"/>
      </c>
      <c r="AB43" s="25">
        <f t="shared" si="16"/>
      </c>
      <c r="AC43" s="25">
        <f t="shared" si="16"/>
      </c>
      <c r="AD43" s="25">
        <f t="shared" si="16"/>
      </c>
      <c r="AE43" s="25">
        <f t="shared" si="16"/>
      </c>
      <c r="AF43" s="25">
        <f t="shared" si="16"/>
      </c>
      <c r="AG43" s="25">
        <f t="shared" si="17"/>
      </c>
      <c r="AH43" s="25">
        <f t="shared" si="17"/>
      </c>
      <c r="AI43" s="25">
        <f t="shared" si="17"/>
      </c>
      <c r="AJ43" s="25">
        <f t="shared" si="17"/>
      </c>
      <c r="AK43" s="25">
        <f t="shared" si="17"/>
      </c>
      <c r="AL43" s="25">
        <f t="shared" si="17"/>
      </c>
      <c r="AM43" s="25">
        <f t="shared" si="17"/>
      </c>
      <c r="AN43" s="25">
        <f t="shared" si="17"/>
      </c>
      <c r="AO43" s="25">
        <f t="shared" si="17"/>
      </c>
      <c r="AP43" s="25">
        <f t="shared" si="17"/>
      </c>
    </row>
    <row r="44" spans="2:42" ht="12.75">
      <c r="B44" s="18">
        <f t="shared" si="5"/>
        <v>38</v>
      </c>
      <c r="C44" s="25">
        <f t="shared" si="14"/>
      </c>
      <c r="D44" s="25">
        <f t="shared" si="14"/>
      </c>
      <c r="E44" s="25">
        <f t="shared" si="14"/>
      </c>
      <c r="F44" s="25">
        <f t="shared" si="14"/>
      </c>
      <c r="G44" s="25">
        <f t="shared" si="14"/>
      </c>
      <c r="H44" s="25">
        <f t="shared" si="14"/>
      </c>
      <c r="I44" s="25">
        <f t="shared" si="14"/>
      </c>
      <c r="J44" s="25">
        <f t="shared" si="14"/>
      </c>
      <c r="K44" s="25">
        <f t="shared" si="14"/>
      </c>
      <c r="L44" s="25">
        <f t="shared" si="14"/>
      </c>
      <c r="M44" s="25">
        <f t="shared" si="15"/>
      </c>
      <c r="N44" s="25">
        <f t="shared" si="15"/>
      </c>
      <c r="O44" s="25">
        <f t="shared" si="15"/>
      </c>
      <c r="P44" s="25">
        <f t="shared" si="15"/>
      </c>
      <c r="Q44" s="25">
        <f t="shared" si="15"/>
      </c>
      <c r="R44" s="25">
        <f t="shared" si="15"/>
      </c>
      <c r="S44" s="25">
        <f t="shared" si="15"/>
      </c>
      <c r="T44" s="25">
        <f t="shared" si="15"/>
      </c>
      <c r="U44" s="25">
        <f t="shared" si="15"/>
      </c>
      <c r="V44" s="25">
        <f t="shared" si="15"/>
      </c>
      <c r="W44" s="25">
        <f t="shared" si="16"/>
      </c>
      <c r="X44" s="25">
        <f t="shared" si="16"/>
      </c>
      <c r="Y44" s="25">
        <f t="shared" si="16"/>
      </c>
      <c r="Z44" s="25">
        <f t="shared" si="16"/>
      </c>
      <c r="AA44" s="25">
        <f t="shared" si="16"/>
      </c>
      <c r="AB44" s="25">
        <f t="shared" si="16"/>
      </c>
      <c r="AC44" s="25">
        <f t="shared" si="16"/>
      </c>
      <c r="AD44" s="25">
        <f t="shared" si="16"/>
      </c>
      <c r="AE44" s="25">
        <f t="shared" si="16"/>
      </c>
      <c r="AF44" s="25">
        <f t="shared" si="16"/>
      </c>
      <c r="AG44" s="25">
        <f t="shared" si="17"/>
      </c>
      <c r="AH44" s="25">
        <f t="shared" si="17"/>
      </c>
      <c r="AI44" s="25">
        <f t="shared" si="17"/>
      </c>
      <c r="AJ44" s="25">
        <f t="shared" si="17"/>
      </c>
      <c r="AK44" s="25">
        <f t="shared" si="17"/>
      </c>
      <c r="AL44" s="25">
        <f t="shared" si="17"/>
      </c>
      <c r="AM44" s="25">
        <f t="shared" si="17"/>
      </c>
      <c r="AN44" s="25">
        <f t="shared" si="17"/>
      </c>
      <c r="AO44" s="25">
        <f t="shared" si="17"/>
      </c>
      <c r="AP44" s="25">
        <f t="shared" si="17"/>
      </c>
    </row>
    <row r="45" spans="2:42" ht="12.75">
      <c r="B45" s="18">
        <f t="shared" si="5"/>
        <v>39</v>
      </c>
      <c r="C45" s="25">
        <f t="shared" si="14"/>
      </c>
      <c r="D45" s="25">
        <f t="shared" si="14"/>
      </c>
      <c r="E45" s="25">
        <f t="shared" si="14"/>
      </c>
      <c r="F45" s="25">
        <f t="shared" si="14"/>
      </c>
      <c r="G45" s="25">
        <f t="shared" si="14"/>
      </c>
      <c r="H45" s="25">
        <f t="shared" si="14"/>
      </c>
      <c r="I45" s="25">
        <f t="shared" si="14"/>
      </c>
      <c r="J45" s="25">
        <f t="shared" si="14"/>
      </c>
      <c r="K45" s="25">
        <f t="shared" si="14"/>
      </c>
      <c r="L45" s="25">
        <f t="shared" si="14"/>
      </c>
      <c r="M45" s="25">
        <f t="shared" si="15"/>
      </c>
      <c r="N45" s="25">
        <f t="shared" si="15"/>
      </c>
      <c r="O45" s="25">
        <f t="shared" si="15"/>
      </c>
      <c r="P45" s="25">
        <f t="shared" si="15"/>
      </c>
      <c r="Q45" s="25">
        <f t="shared" si="15"/>
      </c>
      <c r="R45" s="25">
        <f t="shared" si="15"/>
      </c>
      <c r="S45" s="25">
        <f t="shared" si="15"/>
      </c>
      <c r="T45" s="25">
        <f t="shared" si="15"/>
      </c>
      <c r="U45" s="25">
        <f t="shared" si="15"/>
      </c>
      <c r="V45" s="25">
        <f t="shared" si="15"/>
      </c>
      <c r="W45" s="25">
        <f t="shared" si="16"/>
      </c>
      <c r="X45" s="25">
        <f t="shared" si="16"/>
      </c>
      <c r="Y45" s="25">
        <f t="shared" si="16"/>
      </c>
      <c r="Z45" s="25">
        <f t="shared" si="16"/>
      </c>
      <c r="AA45" s="25">
        <f t="shared" si="16"/>
      </c>
      <c r="AB45" s="25">
        <f t="shared" si="16"/>
      </c>
      <c r="AC45" s="25">
        <f t="shared" si="16"/>
      </c>
      <c r="AD45" s="25">
        <f t="shared" si="16"/>
      </c>
      <c r="AE45" s="25">
        <f t="shared" si="16"/>
      </c>
      <c r="AF45" s="25">
        <f t="shared" si="16"/>
      </c>
      <c r="AG45" s="25">
        <f t="shared" si="17"/>
      </c>
      <c r="AH45" s="25">
        <f t="shared" si="17"/>
      </c>
      <c r="AI45" s="25">
        <f t="shared" si="17"/>
      </c>
      <c r="AJ45" s="25">
        <f t="shared" si="17"/>
      </c>
      <c r="AK45" s="25">
        <f t="shared" si="17"/>
      </c>
      <c r="AL45" s="25">
        <f t="shared" si="17"/>
      </c>
      <c r="AM45" s="25">
        <f t="shared" si="17"/>
      </c>
      <c r="AN45" s="25">
        <f t="shared" si="17"/>
      </c>
      <c r="AO45" s="25">
        <f t="shared" si="17"/>
      </c>
      <c r="AP45" s="25">
        <f t="shared" si="17"/>
      </c>
    </row>
    <row r="46" spans="2:42" ht="12.75">
      <c r="B46" s="18">
        <f t="shared" si="5"/>
        <v>40</v>
      </c>
      <c r="C46" s="25">
        <f t="shared" si="14"/>
      </c>
      <c r="D46" s="25">
        <f t="shared" si="14"/>
      </c>
      <c r="E46" s="25">
        <f t="shared" si="14"/>
      </c>
      <c r="F46" s="25">
        <f t="shared" si="14"/>
      </c>
      <c r="G46" s="25">
        <f t="shared" si="14"/>
      </c>
      <c r="H46" s="25">
        <f t="shared" si="14"/>
      </c>
      <c r="I46" s="25">
        <f t="shared" si="14"/>
      </c>
      <c r="J46" s="25">
        <f t="shared" si="14"/>
      </c>
      <c r="K46" s="25">
        <f t="shared" si="14"/>
      </c>
      <c r="L46" s="25">
        <f t="shared" si="14"/>
      </c>
      <c r="M46" s="25">
        <f t="shared" si="15"/>
      </c>
      <c r="N46" s="25">
        <f t="shared" si="15"/>
      </c>
      <c r="O46" s="25">
        <f t="shared" si="15"/>
      </c>
      <c r="P46" s="25">
        <f t="shared" si="15"/>
      </c>
      <c r="Q46" s="25">
        <f t="shared" si="15"/>
      </c>
      <c r="R46" s="25">
        <f t="shared" si="15"/>
      </c>
      <c r="S46" s="25">
        <f t="shared" si="15"/>
      </c>
      <c r="T46" s="25">
        <f t="shared" si="15"/>
      </c>
      <c r="U46" s="25">
        <f t="shared" si="15"/>
      </c>
      <c r="V46" s="25">
        <f t="shared" si="15"/>
      </c>
      <c r="W46" s="25">
        <f t="shared" si="16"/>
      </c>
      <c r="X46" s="25">
        <f t="shared" si="16"/>
      </c>
      <c r="Y46" s="25">
        <f t="shared" si="16"/>
      </c>
      <c r="Z46" s="25">
        <f t="shared" si="16"/>
      </c>
      <c r="AA46" s="25">
        <f t="shared" si="16"/>
      </c>
      <c r="AB46" s="25">
        <f t="shared" si="16"/>
      </c>
      <c r="AC46" s="25">
        <f t="shared" si="16"/>
      </c>
      <c r="AD46" s="25">
        <f t="shared" si="16"/>
      </c>
      <c r="AE46" s="25">
        <f t="shared" si="16"/>
      </c>
      <c r="AF46" s="25">
        <f t="shared" si="16"/>
      </c>
      <c r="AG46" s="25">
        <f t="shared" si="17"/>
      </c>
      <c r="AH46" s="25">
        <f t="shared" si="17"/>
      </c>
      <c r="AI46" s="25">
        <f t="shared" si="17"/>
      </c>
      <c r="AJ46" s="25">
        <f t="shared" si="17"/>
      </c>
      <c r="AK46" s="25">
        <f t="shared" si="17"/>
      </c>
      <c r="AL46" s="25">
        <f t="shared" si="17"/>
      </c>
      <c r="AM46" s="25">
        <f t="shared" si="17"/>
      </c>
      <c r="AN46" s="25">
        <f t="shared" si="17"/>
      </c>
      <c r="AO46" s="25">
        <f t="shared" si="17"/>
      </c>
      <c r="AP46" s="25">
        <f t="shared" si="17"/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Bernard Langer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Langer</dc:creator>
  <cp:keywords/>
  <dc:description/>
  <cp:lastModifiedBy>Bernard Langer</cp:lastModifiedBy>
  <dcterms:created xsi:type="dcterms:W3CDTF">2005-12-29T12:28:25Z</dcterms:created>
  <dcterms:modified xsi:type="dcterms:W3CDTF">2006-01-01T13:15:32Z</dcterms:modified>
  <cp:category/>
  <cp:version/>
  <cp:contentType/>
  <cp:contentStatus/>
</cp:coreProperties>
</file>